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1760" tabRatio="958" activeTab="4"/>
  </bookViews>
  <sheets>
    <sheet name="Приложение 1" sheetId="11" r:id="rId1"/>
    <sheet name="Приложение 3" sheetId="12" r:id="rId2"/>
    <sheet name="Приложение 4" sheetId="14" r:id="rId3"/>
    <sheet name="Приложение 5" sheetId="13" r:id="rId4"/>
    <sheet name="Приложение 8" sheetId="16" r:id="rId5"/>
  </sheets>
  <definedNames>
    <definedName name="_xlnm._FilterDatabase" localSheetId="0" hidden="1">'Приложение 1'!$A$10:$AK$65</definedName>
    <definedName name="bbi1iepey541b3erm5gspvzrtk" localSheetId="0">#REF!</definedName>
    <definedName name="bbi1iepey541b3erm5gspvzrtk" localSheetId="1">#REF!</definedName>
    <definedName name="bbi1iepey541b3erm5gspvzrtk" localSheetId="2">#REF!</definedName>
    <definedName name="bbi1iepey541b3erm5gspvzrtk" localSheetId="3">#REF!</definedName>
    <definedName name="bbi1iepey541b3erm5gspvzrtk" localSheetId="4">#REF!</definedName>
    <definedName name="bbi1iepey541b3erm5gspvzrtk">#REF!</definedName>
    <definedName name="eaho2ejrtdbq5dbiou1fruoidk" localSheetId="0">#REF!</definedName>
    <definedName name="eaho2ejrtdbq5dbiou1fruoidk" localSheetId="1">#REF!</definedName>
    <definedName name="eaho2ejrtdbq5dbiou1fruoidk" localSheetId="2">#REF!</definedName>
    <definedName name="eaho2ejrtdbq5dbiou1fruoidk" localSheetId="3">#REF!</definedName>
    <definedName name="eaho2ejrtdbq5dbiou1fruoidk" localSheetId="4">#REF!</definedName>
    <definedName name="eaho2ejrtdbq5dbiou1fruoidk">#REF!</definedName>
    <definedName name="frupzostrx2engzlq5coj1izgc" localSheetId="0">#REF!</definedName>
    <definedName name="frupzostrx2engzlq5coj1izgc" localSheetId="1">#REF!</definedName>
    <definedName name="frupzostrx2engzlq5coj1izgc" localSheetId="2">#REF!</definedName>
    <definedName name="frupzostrx2engzlq5coj1izgc" localSheetId="3">#REF!</definedName>
    <definedName name="frupzostrx2engzlq5coj1izgc" localSheetId="4">#REF!</definedName>
    <definedName name="frupzostrx2engzlq5coj1izgc">#REF!</definedName>
    <definedName name="hxw0shfsad1bl0w3rcqndiwdqc" localSheetId="0">#REF!</definedName>
    <definedName name="hxw0shfsad1bl0w3rcqndiwdqc" localSheetId="1">#REF!</definedName>
    <definedName name="hxw0shfsad1bl0w3rcqndiwdqc" localSheetId="2">#REF!</definedName>
    <definedName name="hxw0shfsad1bl0w3rcqndiwdqc" localSheetId="3">#REF!</definedName>
    <definedName name="hxw0shfsad1bl0w3rcqndiwdqc" localSheetId="4">#REF!</definedName>
    <definedName name="hxw0shfsad1bl0w3rcqndiwdqc">#REF!</definedName>
    <definedName name="idhebtridp4g55tiidmllpbcck" localSheetId="0">#REF!</definedName>
    <definedName name="idhebtridp4g55tiidmllpbcck" localSheetId="1">#REF!</definedName>
    <definedName name="idhebtridp4g55tiidmllpbcck" localSheetId="2">#REF!</definedName>
    <definedName name="idhebtridp4g55tiidmllpbcck" localSheetId="3">#REF!</definedName>
    <definedName name="idhebtridp4g55tiidmllpbcck" localSheetId="4">#REF!</definedName>
    <definedName name="idhebtridp4g55tiidmllpbcck">#REF!</definedName>
    <definedName name="ilgrxtqehl5ojfb14epb1v0vpk" localSheetId="0">#REF!</definedName>
    <definedName name="ilgrxtqehl5ojfb14epb1v0vpk" localSheetId="1">#REF!</definedName>
    <definedName name="ilgrxtqehl5ojfb14epb1v0vpk" localSheetId="2">#REF!</definedName>
    <definedName name="ilgrxtqehl5ojfb14epb1v0vpk" localSheetId="3">#REF!</definedName>
    <definedName name="ilgrxtqehl5ojfb14epb1v0vpk" localSheetId="4">#REF!</definedName>
    <definedName name="ilgrxtqehl5ojfb14epb1v0vpk">#REF!</definedName>
    <definedName name="iukfigxpatbnff5s3qskal4gtw" localSheetId="0">#REF!</definedName>
    <definedName name="iukfigxpatbnff5s3qskal4gtw" localSheetId="1">#REF!</definedName>
    <definedName name="iukfigxpatbnff5s3qskal4gtw" localSheetId="2">#REF!</definedName>
    <definedName name="iukfigxpatbnff5s3qskal4gtw" localSheetId="3">#REF!</definedName>
    <definedName name="iukfigxpatbnff5s3qskal4gtw" localSheetId="4">#REF!</definedName>
    <definedName name="iukfigxpatbnff5s3qskal4gtw">#REF!</definedName>
    <definedName name="jbdrlm0jnl44bjyvb5parwosvs" localSheetId="0">#REF!</definedName>
    <definedName name="jbdrlm0jnl44bjyvb5parwosvs" localSheetId="1">#REF!</definedName>
    <definedName name="jbdrlm0jnl44bjyvb5parwosvs" localSheetId="2">#REF!</definedName>
    <definedName name="jbdrlm0jnl44bjyvb5parwosvs" localSheetId="3">#REF!</definedName>
    <definedName name="jbdrlm0jnl44bjyvb5parwosvs" localSheetId="4">#REF!</definedName>
    <definedName name="jbdrlm0jnl44bjyvb5parwosvs">#REF!</definedName>
    <definedName name="jmacmxvbgdblzh0tvh4m0gadvc" localSheetId="0">#REF!</definedName>
    <definedName name="jmacmxvbgdblzh0tvh4m0gadvc" localSheetId="1">#REF!</definedName>
    <definedName name="jmacmxvbgdblzh0tvh4m0gadvc" localSheetId="2">#REF!</definedName>
    <definedName name="jmacmxvbgdblzh0tvh4m0gadvc" localSheetId="3">#REF!</definedName>
    <definedName name="jmacmxvbgdblzh0tvh4m0gadvc" localSheetId="4">#REF!</definedName>
    <definedName name="jmacmxvbgdblzh0tvh4m0gadvc">#REF!</definedName>
    <definedName name="lens0r1dzt0ivfvdjvc15ibd1c" localSheetId="0">#REF!</definedName>
    <definedName name="lens0r1dzt0ivfvdjvc15ibd1c" localSheetId="1">#REF!</definedName>
    <definedName name="lens0r1dzt0ivfvdjvc15ibd1c" localSheetId="2">#REF!</definedName>
    <definedName name="lens0r1dzt0ivfvdjvc15ibd1c" localSheetId="3">#REF!</definedName>
    <definedName name="lens0r1dzt0ivfvdjvc15ibd1c" localSheetId="4">#REF!</definedName>
    <definedName name="lens0r1dzt0ivfvdjvc15ibd1c">#REF!</definedName>
    <definedName name="lzvlrjqro14zjenw2ueuj40zww" localSheetId="0">#REF!</definedName>
    <definedName name="lzvlrjqro14zjenw2ueuj40zww" localSheetId="1">#REF!</definedName>
    <definedName name="lzvlrjqro14zjenw2ueuj40zww" localSheetId="2">#REF!</definedName>
    <definedName name="lzvlrjqro14zjenw2ueuj40zww" localSheetId="3">#REF!</definedName>
    <definedName name="lzvlrjqro14zjenw2ueuj40zww" localSheetId="4">#REF!</definedName>
    <definedName name="lzvlrjqro14zjenw2ueuj40zww">#REF!</definedName>
    <definedName name="miceqmminp2t5fkvq3dcp5azms" localSheetId="0">#REF!</definedName>
    <definedName name="miceqmminp2t5fkvq3dcp5azms" localSheetId="1">#REF!</definedName>
    <definedName name="miceqmminp2t5fkvq3dcp5azms" localSheetId="2">#REF!</definedName>
    <definedName name="miceqmminp2t5fkvq3dcp5azms" localSheetId="3">#REF!</definedName>
    <definedName name="miceqmminp2t5fkvq3dcp5azms" localSheetId="4">#REF!</definedName>
    <definedName name="miceqmminp2t5fkvq3dcp5azms">#REF!</definedName>
    <definedName name="muebv3fbrh0nbhfkcvkdiuichg" localSheetId="0">#REF!</definedName>
    <definedName name="muebv3fbrh0nbhfkcvkdiuichg" localSheetId="1">#REF!</definedName>
    <definedName name="muebv3fbrh0nbhfkcvkdiuichg" localSheetId="2">#REF!</definedName>
    <definedName name="muebv3fbrh0nbhfkcvkdiuichg" localSheetId="3">#REF!</definedName>
    <definedName name="muebv3fbrh0nbhfkcvkdiuichg" localSheetId="4">#REF!</definedName>
    <definedName name="muebv3fbrh0nbhfkcvkdiuichg">#REF!</definedName>
    <definedName name="oishsvraxpbc3jz3kk3m5zcwm0" localSheetId="0">#REF!</definedName>
    <definedName name="oishsvraxpbc3jz3kk3m5zcwm0" localSheetId="1">#REF!</definedName>
    <definedName name="oishsvraxpbc3jz3kk3m5zcwm0" localSheetId="2">#REF!</definedName>
    <definedName name="oishsvraxpbc3jz3kk3m5zcwm0" localSheetId="3">#REF!</definedName>
    <definedName name="oishsvraxpbc3jz3kk3m5zcwm0" localSheetId="4">#REF!</definedName>
    <definedName name="oishsvraxpbc3jz3kk3m5zcwm0">#REF!</definedName>
    <definedName name="pf4ktio2ct2wb5lic4d0ij22zg" localSheetId="0">#REF!</definedName>
    <definedName name="pf4ktio2ct2wb5lic4d0ij22zg" localSheetId="1">#REF!</definedName>
    <definedName name="pf4ktio2ct2wb5lic4d0ij22zg" localSheetId="2">#REF!</definedName>
    <definedName name="pf4ktio2ct2wb5lic4d0ij22zg" localSheetId="3">#REF!</definedName>
    <definedName name="pf4ktio2ct2wb5lic4d0ij22zg" localSheetId="4">#REF!</definedName>
    <definedName name="pf4ktio2ct2wb5lic4d0ij22zg">#REF!</definedName>
    <definedName name="qhgcjeqs4xbh5af0b0knrgslds" localSheetId="0">#REF!</definedName>
    <definedName name="qhgcjeqs4xbh5af0b0knrgslds" localSheetId="1">#REF!</definedName>
    <definedName name="qhgcjeqs4xbh5af0b0knrgslds" localSheetId="2">#REF!</definedName>
    <definedName name="qhgcjeqs4xbh5af0b0knrgslds" localSheetId="3">#REF!</definedName>
    <definedName name="qhgcjeqs4xbh5af0b0knrgslds" localSheetId="4">#REF!</definedName>
    <definedName name="qhgcjeqs4xbh5af0b0knrgslds">#REF!</definedName>
    <definedName name="qm1r2zbyvxaabczgs5nd53xmq4" localSheetId="0">#REF!</definedName>
    <definedName name="qm1r2zbyvxaabczgs5nd53xmq4" localSheetId="1">#REF!</definedName>
    <definedName name="qm1r2zbyvxaabczgs5nd53xmq4" localSheetId="2">#REF!</definedName>
    <definedName name="qm1r2zbyvxaabczgs5nd53xmq4" localSheetId="3">#REF!</definedName>
    <definedName name="qm1r2zbyvxaabczgs5nd53xmq4" localSheetId="4">#REF!</definedName>
    <definedName name="qm1r2zbyvxaabczgs5nd53xmq4">#REF!</definedName>
    <definedName name="qunp1nijp1aaxbgswizf0lz200" localSheetId="0">#REF!</definedName>
    <definedName name="qunp1nijp1aaxbgswizf0lz200" localSheetId="1">#REF!</definedName>
    <definedName name="qunp1nijp1aaxbgswizf0lz200" localSheetId="2">#REF!</definedName>
    <definedName name="qunp1nijp1aaxbgswizf0lz200" localSheetId="3">#REF!</definedName>
    <definedName name="qunp1nijp1aaxbgswizf0lz200" localSheetId="4">#REF!</definedName>
    <definedName name="qunp1nijp1aaxbgswizf0lz200">#REF!</definedName>
    <definedName name="rcn525ywmx4pde1kn3aevp0dfk" localSheetId="0">#REF!</definedName>
    <definedName name="rcn525ywmx4pde1kn3aevp0dfk" localSheetId="1">#REF!</definedName>
    <definedName name="rcn525ywmx4pde1kn3aevp0dfk" localSheetId="2">#REF!</definedName>
    <definedName name="rcn525ywmx4pde1kn3aevp0dfk" localSheetId="3">#REF!</definedName>
    <definedName name="rcn525ywmx4pde1kn3aevp0dfk" localSheetId="4">#REF!</definedName>
    <definedName name="rcn525ywmx4pde1kn3aevp0dfk">#REF!</definedName>
    <definedName name="swpjxblu3dbu33cqzchc5hkk0w" localSheetId="0">#REF!</definedName>
    <definedName name="swpjxblu3dbu33cqzchc5hkk0w" localSheetId="1">#REF!</definedName>
    <definedName name="swpjxblu3dbu33cqzchc5hkk0w" localSheetId="2">#REF!</definedName>
    <definedName name="swpjxblu3dbu33cqzchc5hkk0w" localSheetId="3">#REF!</definedName>
    <definedName name="swpjxblu3dbu33cqzchc5hkk0w" localSheetId="4">#REF!</definedName>
    <definedName name="swpjxblu3dbu33cqzchc5hkk0w">#REF!</definedName>
    <definedName name="syjdhdk35p4nh3cjfxnviauzls" localSheetId="0">#REF!</definedName>
    <definedName name="syjdhdk35p4nh3cjfxnviauzls" localSheetId="1">#REF!</definedName>
    <definedName name="syjdhdk35p4nh3cjfxnviauzls" localSheetId="2">#REF!</definedName>
    <definedName name="syjdhdk35p4nh3cjfxnviauzls" localSheetId="3">#REF!</definedName>
    <definedName name="syjdhdk35p4nh3cjfxnviauzls" localSheetId="4">#REF!</definedName>
    <definedName name="syjdhdk35p4nh3cjfxnviauzls">#REF!</definedName>
    <definedName name="t1iocfpqd13el1y2ekxnfpwstw" localSheetId="0">#REF!</definedName>
    <definedName name="t1iocfpqd13el1y2ekxnfpwstw" localSheetId="1">#REF!</definedName>
    <definedName name="t1iocfpqd13el1y2ekxnfpwstw" localSheetId="2">#REF!</definedName>
    <definedName name="t1iocfpqd13el1y2ekxnfpwstw" localSheetId="3">#REF!</definedName>
    <definedName name="t1iocfpqd13el1y2ekxnfpwstw" localSheetId="4">#REF!</definedName>
    <definedName name="t1iocfpqd13el1y2ekxnfpwstw">#REF!</definedName>
    <definedName name="tqwxsrwtrd3p34nrtmvfunozag" localSheetId="0">#REF!</definedName>
    <definedName name="tqwxsrwtrd3p34nrtmvfunozag" localSheetId="1">#REF!</definedName>
    <definedName name="tqwxsrwtrd3p34nrtmvfunozag" localSheetId="2">#REF!</definedName>
    <definedName name="tqwxsrwtrd3p34nrtmvfunozag" localSheetId="3">#REF!</definedName>
    <definedName name="tqwxsrwtrd3p34nrtmvfunozag" localSheetId="4">#REF!</definedName>
    <definedName name="tqwxsrwtrd3p34nrtmvfunozag">#REF!</definedName>
    <definedName name="u1m5vran2x1y11qx5xfu2j4tz4" localSheetId="0">#REF!</definedName>
    <definedName name="u1m5vran2x1y11qx5xfu2j4tz4" localSheetId="1">#REF!</definedName>
    <definedName name="u1m5vran2x1y11qx5xfu2j4tz4" localSheetId="2">#REF!</definedName>
    <definedName name="u1m5vran2x1y11qx5xfu2j4tz4" localSheetId="3">#REF!</definedName>
    <definedName name="u1m5vran2x1y11qx5xfu2j4tz4" localSheetId="4">#REF!</definedName>
    <definedName name="u1m5vran2x1y11qx5xfu2j4tz4">#REF!</definedName>
    <definedName name="ua41amkhph5c1h53xxk2wbxxpk" localSheetId="0">#REF!</definedName>
    <definedName name="ua41amkhph5c1h53xxk2wbxxpk" localSheetId="1">#REF!</definedName>
    <definedName name="ua41amkhph5c1h53xxk2wbxxpk" localSheetId="2">#REF!</definedName>
    <definedName name="ua41amkhph5c1h53xxk2wbxxpk" localSheetId="3">#REF!</definedName>
    <definedName name="ua41amkhph5c1h53xxk2wbxxpk" localSheetId="4">#REF!</definedName>
    <definedName name="ua41amkhph5c1h53xxk2wbxxpk">#REF!</definedName>
    <definedName name="vm2ikyzfyl3c3f2vbofwexhk2c" localSheetId="0">#REF!</definedName>
    <definedName name="vm2ikyzfyl3c3f2vbofwexhk2c" localSheetId="1">#REF!</definedName>
    <definedName name="vm2ikyzfyl3c3f2vbofwexhk2c" localSheetId="2">#REF!</definedName>
    <definedName name="vm2ikyzfyl3c3f2vbofwexhk2c" localSheetId="3">#REF!</definedName>
    <definedName name="vm2ikyzfyl3c3f2vbofwexhk2c" localSheetId="4">#REF!</definedName>
    <definedName name="vm2ikyzfyl3c3f2vbofwexhk2c">#REF!</definedName>
    <definedName name="w1nehiloq13fdfxu13klcaopgw" localSheetId="0">#REF!</definedName>
    <definedName name="w1nehiloq13fdfxu13klcaopgw" localSheetId="1">#REF!</definedName>
    <definedName name="w1nehiloq13fdfxu13klcaopgw" localSheetId="2">#REF!</definedName>
    <definedName name="w1nehiloq13fdfxu13klcaopgw" localSheetId="3">#REF!</definedName>
    <definedName name="w1nehiloq13fdfxu13klcaopgw" localSheetId="4">#REF!</definedName>
    <definedName name="w1nehiloq13fdfxu13klcaopgw">#REF!</definedName>
    <definedName name="whvhn4kg25bcn2skpkb3bqydz4" localSheetId="0">#REF!</definedName>
    <definedName name="whvhn4kg25bcn2skpkb3bqydz4" localSheetId="1">#REF!</definedName>
    <definedName name="whvhn4kg25bcn2skpkb3bqydz4" localSheetId="2">#REF!</definedName>
    <definedName name="whvhn4kg25bcn2skpkb3bqydz4" localSheetId="3">#REF!</definedName>
    <definedName name="whvhn4kg25bcn2skpkb3bqydz4" localSheetId="4">#REF!</definedName>
    <definedName name="whvhn4kg25bcn2skpkb3bqydz4">#REF!</definedName>
    <definedName name="wqazcjs4o12a5adpyzuqhb5cko" localSheetId="0">#REF!</definedName>
    <definedName name="wqazcjs4o12a5adpyzuqhb5cko" localSheetId="1">#REF!</definedName>
    <definedName name="wqazcjs4o12a5adpyzuqhb5cko" localSheetId="2">#REF!</definedName>
    <definedName name="wqazcjs4o12a5adpyzuqhb5cko" localSheetId="3">#REF!</definedName>
    <definedName name="wqazcjs4o12a5adpyzuqhb5cko" localSheetId="4">#REF!</definedName>
    <definedName name="wqazcjs4o12a5adpyzuqhb5cko">#REF!</definedName>
    <definedName name="x50bwhcspt2rtgjg0vg0hfk2ns" localSheetId="0">#REF!</definedName>
    <definedName name="x50bwhcspt2rtgjg0vg0hfk2ns" localSheetId="1">#REF!</definedName>
    <definedName name="x50bwhcspt2rtgjg0vg0hfk2ns" localSheetId="2">#REF!</definedName>
    <definedName name="x50bwhcspt2rtgjg0vg0hfk2ns" localSheetId="3">#REF!</definedName>
    <definedName name="x50bwhcspt2rtgjg0vg0hfk2ns" localSheetId="4">#REF!</definedName>
    <definedName name="x50bwhcspt2rtgjg0vg0hfk2ns">#REF!</definedName>
    <definedName name="xfiudkw3z5aq3govpiyzsxyki0" localSheetId="0">#REF!</definedName>
    <definedName name="xfiudkw3z5aq3govpiyzsxyki0" localSheetId="1">#REF!</definedName>
    <definedName name="xfiudkw3z5aq3govpiyzsxyki0" localSheetId="2">#REF!</definedName>
    <definedName name="xfiudkw3z5aq3govpiyzsxyki0" localSheetId="3">#REF!</definedName>
    <definedName name="xfiudkw3z5aq3govpiyzsxyki0" localSheetId="4">#REF!</definedName>
    <definedName name="xfiudkw3z5aq3govpiyzsxyki0">#REF!</definedName>
    <definedName name="_xlnm.Print_Titles" localSheetId="0">'Приложение 1'!$8:$10</definedName>
    <definedName name="_xlnm.Print_Titles" localSheetId="1">'Приложение 3'!$8:$10</definedName>
    <definedName name="_xlnm.Print_Titles" localSheetId="2">'Приложение 4'!$L:$T,'Приложение 4'!$8:$9</definedName>
    <definedName name="_xlnm.Print_Titles" localSheetId="3">'Приложение 5'!$P:$AB,'Приложение 5'!$7:$9</definedName>
    <definedName name="_xlnm.Print_Area" localSheetId="0">'Приложение 1'!$A$1:$M$65</definedName>
  </definedNames>
  <calcPr calcId="125725" iterate="1"/>
  <customWorkbookViews>
    <customWorkbookView name="grigorova_tm - Личное представление" guid="{8892A839-CCFA-4457-8583-018401DCCD66}" mergeInterval="0" personalView="1" maximized="1" xWindow="-8" yWindow="-8" windowWidth="1936" windowHeight="1056" tabRatio="958" activeSheetId="3"/>
  </customWorkbookViews>
</workbook>
</file>

<file path=xl/calcChain.xml><?xml version="1.0" encoding="utf-8"?>
<calcChain xmlns="http://schemas.openxmlformats.org/spreadsheetml/2006/main">
  <c r="E19" i="16"/>
  <c r="D19"/>
  <c r="C19"/>
  <c r="E18" l="1"/>
  <c r="E17" s="1"/>
  <c r="E16" s="1"/>
  <c r="D18"/>
  <c r="D17" s="1"/>
  <c r="D16" s="1"/>
  <c r="C18"/>
  <c r="C17" s="1"/>
  <c r="C16" s="1"/>
  <c r="M63" i="11" l="1"/>
  <c r="L63"/>
  <c r="K63"/>
  <c r="M61"/>
  <c r="L61"/>
  <c r="K61"/>
  <c r="M59"/>
  <c r="L59"/>
  <c r="K59"/>
  <c r="M57"/>
  <c r="L57"/>
  <c r="L56" s="1"/>
  <c r="K57"/>
  <c r="M53"/>
  <c r="L53"/>
  <c r="K53"/>
  <c r="M51"/>
  <c r="M50" s="1"/>
  <c r="L51"/>
  <c r="L50" s="1"/>
  <c r="K51"/>
  <c r="K50" s="1"/>
  <c r="M46"/>
  <c r="L46"/>
  <c r="K46"/>
  <c r="M44"/>
  <c r="L44"/>
  <c r="K44"/>
  <c r="M42"/>
  <c r="L42"/>
  <c r="K42"/>
  <c r="M39"/>
  <c r="L39"/>
  <c r="K39"/>
  <c r="M37"/>
  <c r="L37"/>
  <c r="K37"/>
  <c r="M35"/>
  <c r="M34" s="1"/>
  <c r="L35"/>
  <c r="L34" s="1"/>
  <c r="K35"/>
  <c r="M32"/>
  <c r="M31" s="1"/>
  <c r="L32"/>
  <c r="L31" s="1"/>
  <c r="K32"/>
  <c r="K31" s="1"/>
  <c r="M29"/>
  <c r="L29"/>
  <c r="K29"/>
  <c r="M27"/>
  <c r="M26" s="1"/>
  <c r="L27"/>
  <c r="K27"/>
  <c r="K26" s="1"/>
  <c r="L26"/>
  <c r="M24"/>
  <c r="L24"/>
  <c r="K24"/>
  <c r="M21"/>
  <c r="M20" s="1"/>
  <c r="L21"/>
  <c r="L20" s="1"/>
  <c r="K21"/>
  <c r="K20" s="1"/>
  <c r="M15"/>
  <c r="L15"/>
  <c r="K15"/>
  <c r="M13"/>
  <c r="L13"/>
  <c r="K13"/>
  <c r="M23" l="1"/>
  <c r="K41"/>
  <c r="M56"/>
  <c r="K23"/>
  <c r="K12" s="1"/>
  <c r="K56"/>
  <c r="K49" s="1"/>
  <c r="K48" s="1"/>
  <c r="L23"/>
  <c r="L12" s="1"/>
  <c r="L11" s="1"/>
  <c r="L41"/>
  <c r="M41"/>
  <c r="K34"/>
  <c r="L49"/>
  <c r="L48" s="1"/>
  <c r="M49"/>
  <c r="M48" s="1"/>
  <c r="M12"/>
  <c r="M11" s="1"/>
  <c r="M65" s="1"/>
  <c r="E14" i="16" s="1"/>
  <c r="E13" s="1"/>
  <c r="E12" s="1"/>
  <c r="E11" s="1"/>
  <c r="E20" s="1"/>
  <c r="E10" s="1"/>
  <c r="K11" i="11" l="1"/>
  <c r="K65" s="1"/>
  <c r="C15" i="16" s="1"/>
  <c r="C14" s="1"/>
  <c r="C13" s="1"/>
  <c r="C12" s="1"/>
  <c r="C11" s="1"/>
  <c r="C20" s="1"/>
  <c r="C10" s="1"/>
  <c r="L65" i="11"/>
  <c r="D14" i="16" s="1"/>
  <c r="D13" s="1"/>
  <c r="D12" s="1"/>
  <c r="D11" s="1"/>
  <c r="D20" s="1"/>
  <c r="D10" s="1"/>
</calcChain>
</file>

<file path=xl/sharedStrings.xml><?xml version="1.0" encoding="utf-8"?>
<sst xmlns="http://schemas.openxmlformats.org/spreadsheetml/2006/main" count="2411" uniqueCount="376">
  <si>
    <t>Иные межбюджетные трансферты</t>
  </si>
  <si>
    <t>Приложение 1</t>
  </si>
  <si>
    <t>Доходы местного бюджета на 2023 год и плановый период 2024-2025 годов</t>
  </si>
  <si>
    <t>(тыс. рублей)</t>
  </si>
  <si>
    <t>№ строки</t>
  </si>
  <si>
    <t>Код классификации доходов бюджета</t>
  </si>
  <si>
    <t>Наименование кода классификации доходов бюджета</t>
  </si>
  <si>
    <t>Доходы 
бюджета
2023 год</t>
  </si>
  <si>
    <t>Доходы 
бюджета
2024 год</t>
  </si>
  <si>
    <t>Доходы 
бюджета
2025 год</t>
  </si>
  <si>
    <t>код главного администратора</t>
  </si>
  <si>
    <t>код группы</t>
  </si>
  <si>
    <t>код подгруппы</t>
  </si>
  <si>
    <t>код статьи</t>
  </si>
  <si>
    <t>код подстатьи</t>
  </si>
  <si>
    <t>код элемента</t>
  </si>
  <si>
    <t>код группы подвида</t>
  </si>
  <si>
    <t>код аналитической группы подвида</t>
  </si>
  <si>
    <t>1</t>
  </si>
  <si>
    <t>000</t>
  </si>
  <si>
    <t>00</t>
  </si>
  <si>
    <t>0000</t>
  </si>
  <si>
    <t>НАЛОГОВЫЕ И НЕНАЛОГОВЫЕ ДОХОДЫ</t>
  </si>
  <si>
    <t>2</t>
  </si>
  <si>
    <t>01</t>
  </si>
  <si>
    <t>НАЛОГОВЫЕ ДОХОДЫ</t>
  </si>
  <si>
    <t>3</t>
  </si>
  <si>
    <t>182</t>
  </si>
  <si>
    <t>02</t>
  </si>
  <si>
    <t>110</t>
  </si>
  <si>
    <t>Налог на доходы физических лиц</t>
  </si>
  <si>
    <t>4</t>
  </si>
  <si>
    <t>010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</si>
  <si>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</si>
  <si>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5</t>
  </si>
  <si>
    <t>03</t>
  </si>
  <si>
    <t>НАЛОГИ НА ТОВАРЫ (РАБОТЫ, УСЛУГИ), РЕАЛИЗУЕМЫЕ НА ТЕРРИТОРИИ РОССИЙСКОЙ ФЕДЕРАЦИИ</t>
  </si>
  <si>
    <t>6</t>
  </si>
  <si>
    <t>231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</si>
  <si>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</si>
  <si>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7</t>
  </si>
  <si>
    <t>241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</si>
  <si>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</si>
  <si>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8</t>
  </si>
  <si>
    <t>251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</si>
  <si>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</si>
  <si>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9</t>
  </si>
  <si>
    <t>261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</si>
  <si>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</si>
  <si>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</t>
  </si>
  <si>
    <t>05</t>
  </si>
  <si>
    <t>НАЛОГИ НА СОВОКУПНЫЙ ДОХОД</t>
  </si>
  <si>
    <t>11</t>
  </si>
  <si>
    <t>Единый сельскохозяйственный налог</t>
  </si>
  <si>
    <t>12</t>
  </si>
  <si>
    <t>13</t>
  </si>
  <si>
    <t>06</t>
  </si>
  <si>
    <t>НАЛОГИ НА ИМУЩЕСТВО</t>
  </si>
  <si>
    <t>14</t>
  </si>
  <si>
    <t>Налог на имущество физических лиц</t>
  </si>
  <si>
    <t>15</t>
  </si>
  <si>
    <t>030</t>
  </si>
  <si>
    <t xml:space="preserve">Налог на имущество физических лиц, взимаемый по ставкам, применяемым к объектам налогообложения, расположенным в границах поселений </t>
  </si>
  <si>
    <t>16</t>
  </si>
  <si>
    <t>ЗЕМЕЛЬНЫЙ НАЛОГ</t>
  </si>
  <si>
    <t>17</t>
  </si>
  <si>
    <t>Земельный налог с организаций</t>
  </si>
  <si>
    <t>18</t>
  </si>
  <si>
    <t>033</t>
  </si>
  <si>
    <t>Земельный налог с организаций, обладающих земельным участком, расположенным в границах сельских поселений</t>
  </si>
  <si>
    <t>19</t>
  </si>
  <si>
    <t>040</t>
  </si>
  <si>
    <t>Земельный налог с физических лиц</t>
  </si>
  <si>
    <t>20</t>
  </si>
  <si>
    <t>043</t>
  </si>
  <si>
    <t xml:space="preserve">Земельный налог с физических лиц, обладающих земельным участком, расположенным в границах сельских поселений </t>
  </si>
  <si>
    <t>21</t>
  </si>
  <si>
    <t>08</t>
  </si>
  <si>
    <t>ГОСУДАРСТВЕННАЯ ПОШЛИНА</t>
  </si>
  <si>
    <t>22</t>
  </si>
  <si>
    <t>001</t>
  </si>
  <si>
    <t>04</t>
  </si>
  <si>
    <t>Государственная пошлина за совершение нотариальных действий должностными лицами, уполномоченными в соответствии с законодательными актами Российской Федерации на совершение нотариальных действий</t>
  </si>
  <si>
    <t>23</t>
  </si>
  <si>
    <t>020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</si>
  <si>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</si>
  <si>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24</t>
  </si>
  <si>
    <t>ДОХОДЫ ОТ ИСПОЛЬЗОВАНИЯ ИМУЩЕСТВА, НАХОДЯЩЕГОСЯ В ГОСУДАРСТВЕННОЙ И МУНИЦИПАЛЬНОЙ СОБСТВЕННОСТИ</t>
  </si>
  <si>
    <t>31</t>
  </si>
  <si>
    <t>800</t>
  </si>
  <si>
    <t>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</si>
  <si>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</si>
  <si>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32</t>
  </si>
  <si>
    <t>025</t>
  </si>
  <si>
    <t>Доходы, получаемые в виде арендной платы, а также средства от продажи права на заключение договоров аренды на земли, находящиеся в собственности сельских поселений(за исключением земельных участков бюджетных и автономных учреждений)</t>
  </si>
  <si>
    <t>25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</si>
  <si>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</si>
  <si>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26</t>
  </si>
  <si>
    <t>035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</si>
  <si>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бюджетных и автономных учреждений субъектов)</t>
  </si>
  <si>
    <t>09</t>
  </si>
  <si>
    <t>045</t>
  </si>
  <si>
    <t xml:space="preserve"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</si>
  <si>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 xml:space="preserve"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 </t>
  </si>
  <si>
    <t>27</t>
  </si>
  <si>
    <t>ДОХОДЫ ОТ ОКАЗАНИЯ ПЛАТНЫХ УСЛУГ И КОМПЕНСАЦИИ ЗАТРАТ ГОСУДАРСТВА</t>
  </si>
  <si>
    <t>28</t>
  </si>
  <si>
    <t>130</t>
  </si>
  <si>
    <t>Доходы от компенсации затрат государства</t>
  </si>
  <si>
    <t>29</t>
  </si>
  <si>
    <t>065</t>
  </si>
  <si>
    <t>Доходы, поступающие в порядке возмещения расходов, понесенных в связи с эксплуатацией имущества сельских поселений</t>
  </si>
  <si>
    <t>49</t>
  </si>
  <si>
    <t>990</t>
  </si>
  <si>
    <t>Прочие доходы от компенсации затрат государства</t>
  </si>
  <si>
    <t>50</t>
  </si>
  <si>
    <t>995</t>
  </si>
  <si>
    <t>Прочие доходы от компенсации затрат бюджетов сельских поселений</t>
  </si>
  <si>
    <t>30</t>
  </si>
  <si>
    <t xml:space="preserve">17 </t>
  </si>
  <si>
    <t>ПРОЧИЕ НЕНАЛОГОВЫЕ ДОХОДЫ</t>
  </si>
  <si>
    <t>150</t>
  </si>
  <si>
    <t>Инициативные платежи, зачисляемые в бюджеты сельских поселений</t>
  </si>
  <si>
    <t>БЕЗВОЗМЕЗДНЫЕ ПОСТУПЛЕНИЯ</t>
  </si>
  <si>
    <t>БЕЗВОЗМЕЗДНЫЕ ПОСТУПЛЕНИЯ ОТ ДРУГИХ БЮДЖЕТОВ БЮДЖЕТНОЙ СИСТЕМЫ РОССИЙСКОЙ ФЕДЕРАЦИИ</t>
  </si>
  <si>
    <t>Дотации бюджетам субъектов Российской Федерации и муниципальных образований</t>
  </si>
  <si>
    <t>Дотации на выравнивание бюджетной обеспеченности</t>
  </si>
  <si>
    <t>34</t>
  </si>
  <si>
    <t>Дотации бюджетам сельских поселений на выравнивание бюджетной обеспеченности</t>
  </si>
  <si>
    <t>35</t>
  </si>
  <si>
    <t>Субсидии бюджетам бюджетной системы Российской Федерации</t>
  </si>
  <si>
    <t>36</t>
  </si>
  <si>
    <t>900</t>
  </si>
  <si>
    <t>Субсидии бюджетам сельских поселений из местных бюджетов</t>
  </si>
  <si>
    <t>999</t>
  </si>
  <si>
    <t>Субвенции бюджетам бюджетной системы Российской Федерации</t>
  </si>
  <si>
    <t>024</t>
  </si>
  <si>
    <t>Субвенции на выполнение передаваемых полномочий субъектов Российской Федерации</t>
  </si>
  <si>
    <t>40</t>
  </si>
  <si>
    <t>Субвенции бюджетам сельских поселений на выполнение передаваемых полномочий субъектов Российской Федерации</t>
  </si>
  <si>
    <t>118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</si>
  <si>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</si>
  <si>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</si>
  <si>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</si>
  <si>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85</t>
  </si>
  <si>
    <t>07</t>
  </si>
  <si>
    <t xml:space="preserve">Прочие безвозмездные поступления </t>
  </si>
  <si>
    <t>86</t>
  </si>
  <si>
    <t>Прочие безвозмездные поступления в бюджеты сельских поселений</t>
  </si>
  <si>
    <t>ВСЕГО</t>
  </si>
  <si>
    <t>222</t>
  </si>
  <si>
    <t>Прочие субсидии бюджетам сельских поселений</t>
  </si>
  <si>
    <t>к Решению "О бюджете Улыбинского сельсовета Искитимского района Новосибирской области на 2023 год и плановый период 2024 и 2025 годов"</t>
  </si>
  <si>
    <t>Итого расходов</t>
  </si>
  <si>
    <t>0099</t>
  </si>
  <si>
    <t>99.0.00.99990</t>
  </si>
  <si>
    <t>Условно утвержденные расходы</t>
  </si>
  <si>
    <t/>
  </si>
  <si>
    <t>9900099990</t>
  </si>
  <si>
    <t>99.0.00.00000</t>
  </si>
  <si>
    <t>Непрограммные направления бюджета</t>
  </si>
  <si>
    <t>9900000000</t>
  </si>
  <si>
    <t>0070</t>
  </si>
  <si>
    <t>60.0.00.70510</t>
  </si>
  <si>
    <t>Расходы на выплаты персоналу казенных учреждений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</si>
  <si>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</si>
  <si>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Обеспечение сбалансированности местных бюджетов</t>
  </si>
  <si>
    <t>6000070510</t>
  </si>
  <si>
    <t>0001</t>
  </si>
  <si>
    <t>60.0.00.01590</t>
  </si>
  <si>
    <t>Уплата налогов, сборов и иных платежей</t>
  </si>
  <si>
    <t>Иные бюджетные ассигнования</t>
  </si>
  <si>
    <t>Иные закупки товаров, работ и услуг для обеспечения государственных (муниципальных) нужд</t>
  </si>
  <si>
    <t>Закупка товаров, работ и услуг для обеспечения государственных (муниципальных) нужд</t>
  </si>
  <si>
    <t>Мероприятия по развитию физической культуры и спорта на территории поселения</t>
  </si>
  <si>
    <t>6000001590</t>
  </si>
  <si>
    <t>60.0.00.00000</t>
  </si>
  <si>
    <t>Муниципальная программа "Физическая культура и спорт на территории Улыбинского сельсовета"</t>
  </si>
  <si>
    <t>6000000000</t>
  </si>
  <si>
    <t>Массовый спорт</t>
  </si>
  <si>
    <t>ФИЗИЧЕСКАЯ КУЛЬТУРА И СПОРТ</t>
  </si>
  <si>
    <t>0002</t>
  </si>
  <si>
    <t>99.0.00.02020</t>
  </si>
  <si>
    <t>Публичные нормативные социальные выплаты гражданам</t>
  </si>
  <si>
    <t>Социальное обеспечение и иные выплаты населению</t>
  </si>
  <si>
    <t>Доплаты к пенсиям государственных служащих субъектов Российской Федерации и муниципальных служащих</t>
  </si>
  <si>
    <t>9900002020</t>
  </si>
  <si>
    <t>Пенсионное обеспечение</t>
  </si>
  <si>
    <t>СОЦИАЛЬНАЯ ПОЛИТИКА</t>
  </si>
  <si>
    <t>59.0.00.70510</t>
  </si>
  <si>
    <t>5900070510</t>
  </si>
  <si>
    <t>0040</t>
  </si>
  <si>
    <t>59.0.00.40590</t>
  </si>
  <si>
    <t>Мероприятия "Сохранение и развитие культуры" на территории поселения</t>
  </si>
  <si>
    <t>5900040590</t>
  </si>
  <si>
    <t>59.0.00.00000</t>
  </si>
  <si>
    <t>Муниципальная программа "Сохранение и развитие культуры на территории Улыбинского сельсовета"</t>
  </si>
  <si>
    <t>5900000000</t>
  </si>
  <si>
    <t>Культура</t>
  </si>
  <si>
    <t>КУЛЬТУРА, КИНЕМАТОГРАФИЯ</t>
  </si>
  <si>
    <t>0005</t>
  </si>
  <si>
    <t>58.4.00.05000</t>
  </si>
  <si>
    <t>Мероприятия  "Прочие мероприятия" по благоустройству территории поселения</t>
  </si>
  <si>
    <t>5840005000</t>
  </si>
  <si>
    <t>58.4.00.00000</t>
  </si>
  <si>
    <t>Подпрограмма "Прочие мероприятия по благоустройству территории сельского поселения" муниципальной программы "Благоустройство территории Улыбинского сельсовета"</t>
  </si>
  <si>
    <t>5840000000</t>
  </si>
  <si>
    <t>0004</t>
  </si>
  <si>
    <t>58.3.00.04000</t>
  </si>
  <si>
    <t>Мероприятия  "Организация и содержание мест захоронений" по благоустройству территории поселения</t>
  </si>
  <si>
    <t>5830004000</t>
  </si>
  <si>
    <t>58.3.00.00000</t>
  </si>
  <si>
    <t>Подпрограмма "Организация и содержание мест захоронения" муниципальной программы "Благоустройство территории Улыбинского сельсовета"</t>
  </si>
  <si>
    <t>5830000000</t>
  </si>
  <si>
    <t>58.1.00.01000</t>
  </si>
  <si>
    <t>Мероприятие "Уличное освещение" по благоустройству территории поселения</t>
  </si>
  <si>
    <t>5810001000</t>
  </si>
  <si>
    <t>58.1.00.00000</t>
  </si>
  <si>
    <t>Подпрограмма "Уличное освещение" муниципальной программы "Благоустройство территории Улыбинского сельсовета"</t>
  </si>
  <si>
    <t>5810000000</t>
  </si>
  <si>
    <t>58.0.00.00000</t>
  </si>
  <si>
    <t>Муниципальная программа "Благоустройство территории Улыбинского сельсовета"</t>
  </si>
  <si>
    <t>5800000000</t>
  </si>
  <si>
    <t>Благоустройство</t>
  </si>
  <si>
    <t>0008</t>
  </si>
  <si>
    <t>99.0.00.08270</t>
  </si>
  <si>
    <t>Иные мероприятия в области жилищного хозяйства</t>
  </si>
  <si>
    <t>9900008270</t>
  </si>
  <si>
    <t>Жилищное хозяйство</t>
  </si>
  <si>
    <t>ЖИЛИЩНО-КОММУНАЛЬНОЕ ХОЗЯЙСТВО</t>
  </si>
  <si>
    <t>0206</t>
  </si>
  <si>
    <t>52.0.02.06070</t>
  </si>
  <si>
    <t>Реализация мероприятий по обеспечению безопасности дорожного движения на территории поселения</t>
  </si>
  <si>
    <t>5200206070</t>
  </si>
  <si>
    <t>52.0.02.00000</t>
  </si>
  <si>
    <t>Основное мероприятие: Обеспечение безопасности дорожного движения на территории поселения</t>
  </si>
  <si>
    <t>5200200000</t>
  </si>
  <si>
    <t>0106</t>
  </si>
  <si>
    <t>52.0.01.06070</t>
  </si>
  <si>
    <t>Реализация мероприятий по развитию автомобильных дорог местного значения на территории поселения</t>
  </si>
  <si>
    <t>5200106070</t>
  </si>
  <si>
    <t>52.0.01.00000</t>
  </si>
  <si>
    <t>Основное мероприятие: Развитие автомобильных дорог местного значения на территории поселения</t>
  </si>
  <si>
    <t>5200100000</t>
  </si>
  <si>
    <t>52.0.00.00000</t>
  </si>
  <si>
    <t>Муниципальная программа "Дорожное хозяйство на территории Улыбинского сельсовета"</t>
  </si>
  <si>
    <t>5200000000</t>
  </si>
  <si>
    <t>Дорожное хозяйство (дорожные фонды)</t>
  </si>
  <si>
    <t>НАЦИОНАЛЬНАЯ ЭКОНОМИКА</t>
  </si>
  <si>
    <t>50.0.00.02180</t>
  </si>
  <si>
    <t>Реализация мероприятий по пожарной безопасности на территории поселения</t>
  </si>
  <si>
    <t>5000002180</t>
  </si>
  <si>
    <t>50.0.00.00000</t>
  </si>
  <si>
    <t>Муниципальная программа "Обеспечение пожарной безопасности на территории Улыбинского сельсовета"</t>
  </si>
  <si>
    <t>5000000000</t>
  </si>
  <si>
    <t>Защита населения и территории от чрезвычайных ситуаций природного и техногенного характера, пожарная безопасность</t>
  </si>
  <si>
    <t>НАЦИОНАЛЬНАЯ БЕЗОПАСНОСТЬ И ПРАВООХРАНИТЕЛЬНАЯ ДЕЯТЕЛЬНОСТЬ</t>
  </si>
  <si>
    <t>0051</t>
  </si>
  <si>
    <t>99.0.00.51180</t>
  </si>
  <si>
    <t>Расходы на выплаты персоналу государственных (муниципальных) органов</t>
  </si>
  <si>
    <t>Осуществление первичного воинского учета органами местного самоуправления поселений, муниципальных и городских округов</t>
  </si>
  <si>
    <t>9900051180</t>
  </si>
  <si>
    <t>Мобилизационная и вневойсковая подготовка</t>
  </si>
  <si>
    <t>НАЦИОНАЛЬНАЯ ОБОРОНА</t>
  </si>
  <si>
    <t>99.0.00.00920</t>
  </si>
  <si>
    <t>Выполнение других обязательств государства</t>
  </si>
  <si>
    <t>9900000920</t>
  </si>
  <si>
    <t>99.0.00.00910</t>
  </si>
  <si>
    <t>Оценка недвижимости, признание прав и регулирование отношений по государственной и муниципальной собственности</t>
  </si>
  <si>
    <t>9900000910</t>
  </si>
  <si>
    <t>Другие общегосударственные вопросы</t>
  </si>
  <si>
    <t>0020</t>
  </si>
  <si>
    <t>99.0.00.20550</t>
  </si>
  <si>
    <t>Резервные средства</t>
  </si>
  <si>
    <t>Резервные фонды местных администраций</t>
  </si>
  <si>
    <t>9900020550</t>
  </si>
  <si>
    <t>Резервные фонды</t>
  </si>
  <si>
    <t>99.0.00.00500</t>
  </si>
  <si>
    <t>Межбюджетные трансферты</t>
  </si>
  <si>
    <t>Иные межбюджетные трансферты бюджетам бюджетной системы</t>
  </si>
  <si>
    <t>9900000500</t>
  </si>
  <si>
    <t>Обеспечение деятельности финансовых, налоговых и таможенных органов и органов финансового (финансово-бюджетного) надзора</t>
  </si>
  <si>
    <t>99.0.00.70510</t>
  </si>
  <si>
    <t>9900070510</t>
  </si>
  <si>
    <t>99.0.00.70190</t>
  </si>
  <si>
    <t>Решение вопросов в сфере административных правонарушений</t>
  </si>
  <si>
    <t>9900070190</t>
  </si>
  <si>
    <t>99.0.00.00190</t>
  </si>
  <si>
    <t>Расходы на обеспечение функций государственных (муниципальных) органов</t>
  </si>
  <si>
    <t>9900000190</t>
  </si>
  <si>
    <t>99.0.00.00110</t>
  </si>
  <si>
    <t>Расходы на выплаты по оплате труда работников государственных (муниципальных) органов</t>
  </si>
  <si>
    <t>9900000110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</si>
  <si>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</si>
  <si>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0003</t>
  </si>
  <si>
    <t>99.0.00.03110</t>
  </si>
  <si>
    <t>Глава муниципального образования</t>
  </si>
  <si>
    <t>9900003110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</si>
  <si>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</si>
  <si>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</si>
  <si>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2025 год</t>
  </si>
  <si>
    <t>2024 год</t>
  </si>
  <si>
    <t>Вид изменений</t>
  </si>
  <si>
    <t>2023 год</t>
  </si>
  <si>
    <t>Подвид (код)</t>
  </si>
  <si>
    <t>ВР</t>
  </si>
  <si>
    <t>РзПр (подраздел)</t>
  </si>
  <si>
    <t>Сумма</t>
  </si>
  <si>
    <t>ЦСР</t>
  </si>
  <si>
    <t>ПР</t>
  </si>
  <si>
    <t>РЗ</t>
  </si>
  <si>
    <t>Наименование</t>
  </si>
  <si>
    <t>тыс. руб.</t>
  </si>
  <si>
    <t>РАСПРЕДЕЛЕНИЕ БЮДЖЕТНЫХ АССИГНОВАНИЙ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</si>
  <si>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Приложение 3</t>
  </si>
  <si>
    <t>администрация Улыбинского сельсовета Искитимского района  Новосибирской области</t>
  </si>
  <si>
    <t>КЭСР</t>
  </si>
  <si>
    <t>РзПр (раздел)</t>
  </si>
  <si>
    <t>КОСГУ</t>
  </si>
  <si>
    <t>ГРБС</t>
  </si>
  <si>
    <t xml:space="preserve"> тыс. руб.</t>
  </si>
  <si>
    <t>от 20.02.2023 № 101</t>
  </si>
  <si>
    <t>к Решению "О бюджете Улыбинского сельсовета на 2022 год и плановый период 2023 и 2024 годов"</t>
  </si>
  <si>
    <t>Приложение 5</t>
  </si>
  <si>
    <t>240</t>
  </si>
  <si>
    <t>870</t>
  </si>
  <si>
    <t>310</t>
  </si>
  <si>
    <t>850</t>
  </si>
  <si>
    <t>540</t>
  </si>
  <si>
    <t>РАСПРЕДЕЛЕНИЕ БЮДЖЕТНЫХ АССИГНОВАНИЙ ПО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2023 ГОД И ПЛАНОВЫЙ ПЕРИОД 2024 И 2025 ГОДОВ</t>
  </si>
  <si>
    <t>Приложнение 4</t>
  </si>
  <si>
    <t>на 2015 год и плановый период 2016 и 2017 годов"</t>
  </si>
  <si>
    <t>ИТОГО</t>
  </si>
  <si>
    <t>Уменьшение прочих остатков денежных средств бюджета поселения</t>
  </si>
  <si>
    <t>01 05 02 01 10 0000 610</t>
  </si>
  <si>
    <t>Уменьшение прочих остатков денежных средств бюджета</t>
  </si>
  <si>
    <t xml:space="preserve"> 01 05 02 01 00 0000 610</t>
  </si>
  <si>
    <t>Уменьшение прочих остатков средств бюджета</t>
  </si>
  <si>
    <t>01 05 02 00 00 0000 600</t>
  </si>
  <si>
    <t>Уменьшение остатков средств бюджета</t>
  </si>
  <si>
    <t>01 05 00 00 00 0000 600</t>
  </si>
  <si>
    <t>Увеличение прочих остатков денежных средств бюджета поселения</t>
  </si>
  <si>
    <t>01 05 02 01 10 0000 510</t>
  </si>
  <si>
    <t xml:space="preserve">Увеличение прочих остатков денежных средств бюджета </t>
  </si>
  <si>
    <t>01 05 02 01 00 0000 510</t>
  </si>
  <si>
    <t>Увеличение прочих остатков средств бюджета</t>
  </si>
  <si>
    <t>01 05 02 00 00 0000 500</t>
  </si>
  <si>
    <t>Увеличение остатков средств бюджета поселения</t>
  </si>
  <si>
    <t>01 05 00 00 00 0000 500</t>
  </si>
  <si>
    <t>Изменение остатков средств на счетах по учету средств бюджета</t>
  </si>
  <si>
    <t>01 05 00 00 00 0000 000</t>
  </si>
  <si>
    <t>Источники внутреннего финансирования дефицита местного бюджета, в том числе:</t>
  </si>
  <si>
    <t xml:space="preserve"> 01 00 00 00 00 0000 000</t>
  </si>
  <si>
    <t>Наименование кода группы, подгруппы, статьи и вида источников финансирования дефицитов бюджетов</t>
  </si>
  <si>
    <t>КОД</t>
  </si>
  <si>
    <t>тыс.рублей</t>
  </si>
  <si>
    <t xml:space="preserve">           ИСТОЧНИКИ ФИНАНСИРОВАНИЯ ДЕФИЦИТА МЕСТНОГО БЮДЖЕТА НА 2023 ГОД И ПЛАНОВЫЙ ПЕРИОД 2024 И 2025 ГОДОВ </t>
  </si>
  <si>
    <t>Приложение 8</t>
  </si>
  <si>
    <t>5810070510</t>
  </si>
  <si>
    <t>58.1.00.70510</t>
  </si>
  <si>
    <t>5900070780</t>
  </si>
  <si>
    <t>Изготовление проектной документации и ее экспертиза</t>
  </si>
  <si>
    <t>59.0.00.70780</t>
  </si>
  <si>
    <t>59000S0780</t>
  </si>
  <si>
    <t>Софинансирование расходов по изготовлению проектной документации и ее экспертизе за счет средств бюджета района</t>
  </si>
  <si>
    <t>59.0.00.S0780</t>
  </si>
  <si>
    <t>00S0</t>
  </si>
  <si>
    <t>6000070780</t>
  </si>
  <si>
    <t>60.0.00.70780</t>
  </si>
  <si>
    <t>60000S0780</t>
  </si>
  <si>
    <t>60.0.00.S0780</t>
  </si>
  <si>
    <t xml:space="preserve">к Решению "О бюджете Улыбинского сельсовета Искитимского района Новосибирской области на 2023 год и плановый период 2024 и 2025 годов"    </t>
  </si>
  <si>
    <t>к Решению "О бюджете Улыбинского сельсовета Искитимского района новосибирской области на 2023 год и плановый период 2024 и 2025 годов"</t>
  </si>
  <si>
    <t>к Решению "О бюджете Улыбинского сельсовета искитимского района новосибирской области  на 2023 год и плановый период 2024 и 2025 годов"</t>
  </si>
  <si>
    <t>к Решению "О бюджете Улыбинского сельсовета искитимского района Новосибирской области на 2023 год и плановый период 2024 и 2025 годов"</t>
  </si>
  <si>
    <t>ВЕДОМСТВЕННАЯ СТРУКТУРА РАСХОДОВ МЕСТНОГО БЮДЖЕТА НА 2023 ГОД И ПЛАНОВЫЙ ПЕРИОД 2024 И 2025 ГОДОВ</t>
  </si>
</sst>
</file>

<file path=xl/styles.xml><?xml version="1.0" encoding="utf-8"?>
<styleSheet xmlns="http://schemas.openxmlformats.org/spreadsheetml/2006/main">
  <numFmts count="11">
    <numFmt numFmtId="164" formatCode="#,##0.0"/>
    <numFmt numFmtId="165" formatCode="0.0"/>
    <numFmt numFmtId="166" formatCode="#,##0.0;[Red]\-#,##0.0;0.0"/>
    <numFmt numFmtId="167" formatCode="00"/>
    <numFmt numFmtId="168" formatCode="00\.00\.0"/>
    <numFmt numFmtId="169" formatCode="00;[Red]\-00;&quot;&quot;"/>
    <numFmt numFmtId="170" formatCode="000"/>
    <numFmt numFmtId="171" formatCode="0000"/>
    <numFmt numFmtId="172" formatCode="0000000000"/>
    <numFmt numFmtId="173" formatCode="000;[Red]\-000;&quot;&quot;"/>
    <numFmt numFmtId="174" formatCode="#,##0.00;[Red]\-#,##0.00;0.00"/>
  </numFmts>
  <fonts count="25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b/>
      <sz val="10"/>
      <name val="Arial Cyr"/>
      <charset val="204"/>
    </font>
    <font>
      <b/>
      <i/>
      <sz val="10"/>
      <name val="Times New Roman"/>
      <family val="1"/>
      <charset val="204"/>
    </font>
    <font>
      <sz val="10"/>
      <name val="Arial Cyr"/>
      <family val="2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Arial"/>
      <family val="2"/>
      <charset val="204"/>
    </font>
    <font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3">
    <xf numFmtId="0" fontId="0" fillId="0" borderId="0"/>
    <xf numFmtId="0" fontId="1" fillId="0" borderId="0"/>
    <xf numFmtId="0" fontId="4" fillId="0" borderId="0"/>
    <xf numFmtId="0" fontId="5" fillId="0" borderId="0"/>
    <xf numFmtId="0" fontId="2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5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19" fillId="0" borderId="0"/>
    <xf numFmtId="0" fontId="19" fillId="0" borderId="0"/>
  </cellStyleXfs>
  <cellXfs count="265">
    <xf numFmtId="0" fontId="0" fillId="0" borderId="0" xfId="0"/>
    <xf numFmtId="0" fontId="6" fillId="0" borderId="0" xfId="3" quotePrefix="1" applyFont="1" applyFill="1" applyAlignment="1">
      <alignment wrapText="1"/>
    </xf>
    <xf numFmtId="49" fontId="6" fillId="0" borderId="0" xfId="3" quotePrefix="1" applyNumberFormat="1" applyFont="1" applyFill="1" applyAlignment="1">
      <alignment wrapText="1"/>
    </xf>
    <xf numFmtId="0" fontId="6" fillId="0" borderId="0" xfId="3" applyFont="1" applyFill="1" applyBorder="1" applyAlignment="1">
      <alignment wrapText="1"/>
    </xf>
    <xf numFmtId="0" fontId="6" fillId="0" borderId="0" xfId="3" applyFont="1" applyFill="1" applyAlignment="1">
      <alignment wrapText="1"/>
    </xf>
    <xf numFmtId="0" fontId="2" fillId="0" borderId="0" xfId="3" applyFont="1" applyFill="1" applyAlignment="1">
      <alignment horizontal="right" wrapText="1"/>
    </xf>
    <xf numFmtId="0" fontId="2" fillId="0" borderId="1" xfId="3" applyNumberFormat="1" applyFont="1" applyFill="1" applyBorder="1" applyAlignment="1">
      <alignment horizontal="center" vertical="center" textRotation="90" wrapText="1"/>
    </xf>
    <xf numFmtId="0" fontId="6" fillId="0" borderId="1" xfId="3" quotePrefix="1" applyFont="1" applyFill="1" applyBorder="1" applyAlignment="1">
      <alignment wrapText="1"/>
    </xf>
    <xf numFmtId="0" fontId="2" fillId="0" borderId="4" xfId="3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49" fontId="2" fillId="0" borderId="1" xfId="3" applyNumberFormat="1" applyFont="1" applyFill="1" applyBorder="1" applyAlignment="1">
      <alignment horizontal="left" vertical="top"/>
    </xf>
    <xf numFmtId="49" fontId="2" fillId="0" borderId="1" xfId="3" applyNumberFormat="1" applyFont="1" applyFill="1" applyBorder="1" applyAlignment="1">
      <alignment horizontal="center" vertical="top"/>
    </xf>
    <xf numFmtId="0" fontId="3" fillId="0" borderId="1" xfId="3" applyNumberFormat="1" applyFont="1" applyFill="1" applyBorder="1" applyAlignment="1">
      <alignment vertical="top" wrapText="1"/>
    </xf>
    <xf numFmtId="164" fontId="3" fillId="2" borderId="1" xfId="3" applyNumberFormat="1" applyFont="1" applyFill="1" applyBorder="1" applyAlignment="1">
      <alignment horizontal="right" vertical="center"/>
    </xf>
    <xf numFmtId="49" fontId="2" fillId="0" borderId="0" xfId="3" applyNumberFormat="1" applyFont="1" applyFill="1" applyBorder="1" applyAlignment="1">
      <alignment horizontal="center" vertical="top"/>
    </xf>
    <xf numFmtId="0" fontId="2" fillId="0" borderId="0" xfId="3" applyNumberFormat="1" applyFont="1" applyFill="1" applyBorder="1" applyAlignment="1">
      <alignment vertical="top" wrapText="1"/>
    </xf>
    <xf numFmtId="164" fontId="2" fillId="0" borderId="0" xfId="3" applyNumberFormat="1" applyFont="1" applyFill="1" applyBorder="1" applyAlignment="1">
      <alignment vertical="top"/>
    </xf>
    <xf numFmtId="0" fontId="5" fillId="0" borderId="0" xfId="3" applyFill="1" applyBorder="1"/>
    <xf numFmtId="0" fontId="5" fillId="0" borderId="0" xfId="3" applyFill="1"/>
    <xf numFmtId="0" fontId="2" fillId="0" borderId="1" xfId="3" applyNumberFormat="1" applyFont="1" applyFill="1" applyBorder="1" applyAlignment="1">
      <alignment vertical="top" wrapText="1"/>
    </xf>
    <xf numFmtId="164" fontId="2" fillId="2" borderId="1" xfId="3" applyNumberFormat="1" applyFont="1" applyFill="1" applyBorder="1" applyAlignment="1">
      <alignment horizontal="right" vertical="center"/>
    </xf>
    <xf numFmtId="0" fontId="7" fillId="0" borderId="1" xfId="3" applyNumberFormat="1" applyFont="1" applyFill="1" applyBorder="1" applyAlignment="1">
      <alignment vertical="top" wrapText="1"/>
    </xf>
    <xf numFmtId="164" fontId="7" fillId="2" borderId="1" xfId="3" applyNumberFormat="1" applyFont="1" applyFill="1" applyBorder="1" applyAlignment="1">
      <alignment horizontal="right" vertical="center"/>
    </xf>
    <xf numFmtId="165" fontId="2" fillId="2" borderId="1" xfId="3" applyNumberFormat="1" applyFont="1" applyFill="1" applyBorder="1" applyAlignment="1">
      <alignment horizontal="right" vertical="center" wrapText="1"/>
    </xf>
    <xf numFmtId="164" fontId="2" fillId="2" borderId="2" xfId="3" applyNumberFormat="1" applyFont="1" applyFill="1" applyBorder="1" applyAlignment="1">
      <alignment horizontal="right" vertical="center"/>
    </xf>
    <xf numFmtId="165" fontId="8" fillId="2" borderId="1" xfId="3" applyNumberFormat="1" applyFont="1" applyFill="1" applyBorder="1" applyAlignment="1">
      <alignment horizontal="right" vertical="center" wrapText="1"/>
    </xf>
    <xf numFmtId="0" fontId="9" fillId="0" borderId="0" xfId="3" applyFont="1" applyAlignment="1">
      <alignment vertical="top"/>
    </xf>
    <xf numFmtId="0" fontId="2" fillId="2" borderId="1" xfId="3" applyFont="1" applyFill="1" applyBorder="1" applyAlignment="1">
      <alignment horizontal="right" vertical="center" wrapText="1"/>
    </xf>
    <xf numFmtId="49" fontId="5" fillId="0" borderId="0" xfId="3" applyNumberFormat="1" applyFill="1"/>
    <xf numFmtId="164" fontId="3" fillId="0" borderId="0" xfId="3" applyNumberFormat="1" applyFont="1" applyFill="1" applyBorder="1" applyAlignment="1">
      <alignment horizontal="right" vertical="top"/>
    </xf>
    <xf numFmtId="0" fontId="1" fillId="0" borderId="0" xfId="1"/>
    <xf numFmtId="0" fontId="1" fillId="0" borderId="0" xfId="1" applyProtection="1">
      <protection hidden="1"/>
    </xf>
    <xf numFmtId="0" fontId="1" fillId="0" borderId="0" xfId="1" applyFont="1" applyFill="1" applyProtection="1">
      <protection hidden="1"/>
    </xf>
    <xf numFmtId="0" fontId="1" fillId="0" borderId="0" xfId="1" applyNumberFormat="1" applyFont="1" applyFill="1" applyAlignment="1" applyProtection="1"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2" fillId="0" borderId="16" xfId="1" applyNumberFormat="1" applyFont="1" applyFill="1" applyBorder="1" applyAlignment="1" applyProtection="1">
      <alignment horizontal="right"/>
      <protection hidden="1"/>
    </xf>
    <xf numFmtId="0" fontId="12" fillId="0" borderId="0" xfId="1" applyNumberFormat="1" applyFont="1" applyFill="1" applyAlignment="1" applyProtection="1">
      <alignment horizontal="right" vertical="center"/>
      <protection hidden="1"/>
    </xf>
    <xf numFmtId="0" fontId="2" fillId="0" borderId="0" xfId="1" applyFont="1" applyFill="1" applyAlignment="1">
      <alignment horizontal="right"/>
    </xf>
    <xf numFmtId="0" fontId="1" fillId="0" borderId="0" xfId="1" applyAlignment="1">
      <alignment horizontal="right" vertical="top" wrapText="1"/>
    </xf>
    <xf numFmtId="0" fontId="1" fillId="0" borderId="0" xfId="1" applyFont="1" applyFill="1" applyAlignment="1" applyProtection="1">
      <protection hidden="1"/>
    </xf>
    <xf numFmtId="0" fontId="13" fillId="0" borderId="0" xfId="1" applyFont="1" applyFill="1" applyAlignment="1" applyProtection="1">
      <protection hidden="1"/>
    </xf>
    <xf numFmtId="164" fontId="11" fillId="3" borderId="1" xfId="1" applyNumberFormat="1" applyFont="1" applyFill="1" applyBorder="1" applyAlignment="1" applyProtection="1">
      <alignment horizontal="center" vertical="center" wrapText="1"/>
      <protection locked="0"/>
    </xf>
    <xf numFmtId="164" fontId="11" fillId="0" borderId="3" xfId="1" applyNumberFormat="1" applyFont="1" applyFill="1" applyBorder="1" applyAlignment="1">
      <alignment horizontal="center" vertical="center" wrapText="1"/>
    </xf>
    <xf numFmtId="0" fontId="12" fillId="0" borderId="1" xfId="1" applyFont="1" applyFill="1" applyBorder="1" applyAlignment="1">
      <alignment horizontal="justify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164" fontId="12" fillId="3" borderId="1" xfId="1" applyNumberFormat="1" applyFont="1" applyFill="1" applyBorder="1" applyAlignment="1">
      <alignment horizontal="center" vertical="center" wrapText="1"/>
    </xf>
    <xf numFmtId="164" fontId="12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 applyProtection="1">
      <alignment horizontal="right" vertical="top" wrapText="1"/>
      <protection hidden="1"/>
    </xf>
    <xf numFmtId="49" fontId="2" fillId="2" borderId="1" xfId="3" applyNumberFormat="1" applyFont="1" applyFill="1" applyBorder="1" applyAlignment="1">
      <alignment horizontal="center" vertical="top"/>
    </xf>
    <xf numFmtId="0" fontId="6" fillId="2" borderId="0" xfId="3" quotePrefix="1" applyFont="1" applyFill="1" applyAlignment="1">
      <alignment wrapText="1"/>
    </xf>
    <xf numFmtId="0" fontId="2" fillId="0" borderId="0" xfId="1" applyFont="1" applyFill="1" applyAlignment="1">
      <alignment horizontal="right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2" fillId="0" borderId="0" xfId="1" applyFont="1" applyFill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/>
    </xf>
    <xf numFmtId="0" fontId="2" fillId="0" borderId="0" xfId="1" applyFont="1" applyBorder="1" applyAlignment="1">
      <alignment horizontal="right"/>
    </xf>
    <xf numFmtId="0" fontId="12" fillId="0" borderId="4" xfId="1" applyFont="1" applyFill="1" applyBorder="1" applyAlignment="1">
      <alignment horizontal="center" vertical="center"/>
    </xf>
    <xf numFmtId="0" fontId="12" fillId="0" borderId="0" xfId="1" applyNumberFormat="1" applyFont="1" applyFill="1" applyAlignment="1" applyProtection="1">
      <alignment horizontal="right" vertical="center"/>
      <protection hidden="1"/>
    </xf>
    <xf numFmtId="0" fontId="18" fillId="0" borderId="0" xfId="0" applyFont="1"/>
    <xf numFmtId="0" fontId="12" fillId="0" borderId="0" xfId="1" applyFont="1"/>
    <xf numFmtId="0" fontId="19" fillId="0" borderId="0" xfId="30" applyProtection="1">
      <protection hidden="1"/>
    </xf>
    <xf numFmtId="0" fontId="19" fillId="0" borderId="0" xfId="30" applyFont="1" applyFill="1" applyProtection="1">
      <protection hidden="1"/>
    </xf>
    <xf numFmtId="174" fontId="20" fillId="0" borderId="1" xfId="30" applyNumberFormat="1" applyFont="1" applyFill="1" applyBorder="1" applyAlignment="1" applyProtection="1">
      <alignment horizontal="right" vertical="center"/>
      <protection hidden="1"/>
    </xf>
    <xf numFmtId="0" fontId="19" fillId="0" borderId="5" xfId="30" applyFont="1" applyFill="1" applyBorder="1" applyProtection="1">
      <protection hidden="1"/>
    </xf>
    <xf numFmtId="0" fontId="20" fillId="0" borderId="3" xfId="30" applyNumberFormat="1" applyFont="1" applyFill="1" applyBorder="1" applyAlignment="1" applyProtection="1">
      <alignment horizontal="left" vertical="center"/>
      <protection hidden="1"/>
    </xf>
    <xf numFmtId="0" fontId="20" fillId="0" borderId="5" xfId="30" applyNumberFormat="1" applyFont="1" applyFill="1" applyBorder="1" applyAlignment="1" applyProtection="1">
      <alignment horizontal="left" vertical="center"/>
      <protection hidden="1"/>
    </xf>
    <xf numFmtId="0" fontId="20" fillId="0" borderId="2" xfId="30" applyNumberFormat="1" applyFont="1" applyFill="1" applyBorder="1" applyAlignment="1" applyProtection="1">
      <alignment horizontal="left" vertical="center"/>
      <protection hidden="1"/>
    </xf>
    <xf numFmtId="0" fontId="19" fillId="0" borderId="6" xfId="30" applyFont="1" applyFill="1" applyBorder="1" applyProtection="1">
      <protection hidden="1"/>
    </xf>
    <xf numFmtId="0" fontId="21" fillId="0" borderId="1" xfId="30" applyNumberFormat="1" applyFont="1" applyFill="1" applyBorder="1" applyAlignment="1" applyProtection="1">
      <alignment horizontal="right" vertical="center"/>
      <protection hidden="1"/>
    </xf>
    <xf numFmtId="167" fontId="21" fillId="0" borderId="3" xfId="30" applyNumberFormat="1" applyFont="1" applyFill="1" applyBorder="1" applyAlignment="1" applyProtection="1">
      <alignment horizontal="right" vertical="center"/>
      <protection hidden="1"/>
    </xf>
    <xf numFmtId="166" fontId="21" fillId="0" borderId="1" xfId="30" applyNumberFormat="1" applyFont="1" applyFill="1" applyBorder="1" applyAlignment="1" applyProtection="1">
      <alignment horizontal="right" vertical="center"/>
      <protection hidden="1"/>
    </xf>
    <xf numFmtId="166" fontId="21" fillId="0" borderId="2" xfId="30" applyNumberFormat="1" applyFont="1" applyFill="1" applyBorder="1" applyAlignment="1" applyProtection="1">
      <alignment horizontal="right" vertical="center"/>
      <protection hidden="1"/>
    </xf>
    <xf numFmtId="168" fontId="21" fillId="0" borderId="5" xfId="30" applyNumberFormat="1" applyFont="1" applyFill="1" applyBorder="1" applyAlignment="1" applyProtection="1">
      <alignment horizontal="right" vertical="center"/>
      <protection hidden="1"/>
    </xf>
    <xf numFmtId="0" fontId="21" fillId="0" borderId="5" xfId="30" applyNumberFormat="1" applyFont="1" applyFill="1" applyBorder="1" applyAlignment="1" applyProtection="1">
      <alignment horizontal="center" vertical="center"/>
      <protection hidden="1"/>
    </xf>
    <xf numFmtId="0" fontId="21" fillId="0" borderId="1" xfId="30" applyNumberFormat="1" applyFont="1" applyFill="1" applyBorder="1" applyAlignment="1" applyProtection="1">
      <alignment horizontal="center" vertical="center"/>
      <protection hidden="1"/>
    </xf>
    <xf numFmtId="0" fontId="21" fillId="0" borderId="2" xfId="30" applyNumberFormat="1" applyFont="1" applyFill="1" applyBorder="1" applyAlignment="1" applyProtection="1">
      <alignment horizontal="center" vertical="center"/>
      <protection hidden="1"/>
    </xf>
    <xf numFmtId="169" fontId="21" fillId="0" borderId="5" xfId="30" applyNumberFormat="1" applyFont="1" applyFill="1" applyBorder="1" applyAlignment="1" applyProtection="1">
      <alignment horizontal="center" vertical="center"/>
      <protection hidden="1"/>
    </xf>
    <xf numFmtId="169" fontId="21" fillId="0" borderId="1" xfId="30" applyNumberFormat="1" applyFont="1" applyFill="1" applyBorder="1" applyAlignment="1" applyProtection="1">
      <alignment horizontal="center" vertical="center"/>
      <protection hidden="1"/>
    </xf>
    <xf numFmtId="169" fontId="21" fillId="0" borderId="2" xfId="30" applyNumberFormat="1" applyFont="1" applyFill="1" applyBorder="1" applyAlignment="1" applyProtection="1">
      <alignment horizontal="center" vertical="center"/>
      <protection hidden="1"/>
    </xf>
    <xf numFmtId="0" fontId="21" fillId="0" borderId="2" xfId="30" applyNumberFormat="1" applyFont="1" applyFill="1" applyBorder="1" applyAlignment="1" applyProtection="1">
      <alignment horizontal="left" vertical="center" wrapText="1"/>
      <protection hidden="1"/>
    </xf>
    <xf numFmtId="170" fontId="21" fillId="0" borderId="2" xfId="30" applyNumberFormat="1" applyFont="1" applyFill="1" applyBorder="1" applyAlignment="1" applyProtection="1">
      <protection hidden="1"/>
    </xf>
    <xf numFmtId="170" fontId="21" fillId="0" borderId="3" xfId="30" applyNumberFormat="1" applyFont="1" applyFill="1" applyBorder="1" applyAlignment="1" applyProtection="1">
      <protection hidden="1"/>
    </xf>
    <xf numFmtId="0" fontId="19" fillId="0" borderId="7" xfId="30" applyFont="1" applyFill="1" applyBorder="1" applyProtection="1">
      <protection hidden="1"/>
    </xf>
    <xf numFmtId="166" fontId="20" fillId="0" borderId="1" xfId="30" applyNumberFormat="1" applyFont="1" applyFill="1" applyBorder="1" applyAlignment="1" applyProtection="1">
      <alignment horizontal="right" vertical="center"/>
      <protection hidden="1"/>
    </xf>
    <xf numFmtId="166" fontId="20" fillId="0" borderId="2" xfId="30" applyNumberFormat="1" applyFont="1" applyFill="1" applyBorder="1" applyAlignment="1" applyProtection="1">
      <alignment horizontal="right" vertical="center"/>
      <protection hidden="1"/>
    </xf>
    <xf numFmtId="0" fontId="20" fillId="0" borderId="1" xfId="30" applyNumberFormat="1" applyFont="1" applyFill="1" applyBorder="1" applyAlignment="1" applyProtection="1">
      <alignment horizontal="center" vertical="center"/>
      <protection hidden="1"/>
    </xf>
    <xf numFmtId="0" fontId="20" fillId="0" borderId="2" xfId="30" applyNumberFormat="1" applyFont="1" applyFill="1" applyBorder="1" applyAlignment="1" applyProtection="1">
      <alignment horizontal="center" vertical="center"/>
      <protection hidden="1"/>
    </xf>
    <xf numFmtId="169" fontId="20" fillId="0" borderId="1" xfId="30" applyNumberFormat="1" applyFont="1" applyFill="1" applyBorder="1" applyAlignment="1" applyProtection="1">
      <alignment horizontal="center" vertical="center"/>
      <protection hidden="1"/>
    </xf>
    <xf numFmtId="169" fontId="20" fillId="0" borderId="2" xfId="30" applyNumberFormat="1" applyFont="1" applyFill="1" applyBorder="1" applyAlignment="1" applyProtection="1">
      <alignment horizontal="center" vertical="center"/>
      <protection hidden="1"/>
    </xf>
    <xf numFmtId="0" fontId="20" fillId="0" borderId="2" xfId="30" applyNumberFormat="1" applyFont="1" applyFill="1" applyBorder="1" applyAlignment="1" applyProtection="1">
      <alignment horizontal="left" vertical="center" wrapText="1"/>
      <protection hidden="1"/>
    </xf>
    <xf numFmtId="0" fontId="20" fillId="0" borderId="2" xfId="30" applyNumberFormat="1" applyFont="1" applyFill="1" applyBorder="1" applyAlignment="1" applyProtection="1">
      <protection hidden="1"/>
    </xf>
    <xf numFmtId="0" fontId="20" fillId="0" borderId="1" xfId="30" applyNumberFormat="1" applyFont="1" applyFill="1" applyBorder="1" applyAlignment="1" applyProtection="1">
      <protection hidden="1"/>
    </xf>
    <xf numFmtId="171" fontId="20" fillId="0" borderId="1" xfId="30" applyNumberFormat="1" applyFont="1" applyFill="1" applyBorder="1" applyAlignment="1" applyProtection="1">
      <protection hidden="1"/>
    </xf>
    <xf numFmtId="171" fontId="20" fillId="0" borderId="2" xfId="30" applyNumberFormat="1" applyFont="1" applyFill="1" applyBorder="1" applyAlignment="1" applyProtection="1">
      <protection hidden="1"/>
    </xf>
    <xf numFmtId="0" fontId="21" fillId="0" borderId="0" xfId="30" applyNumberFormat="1" applyFont="1" applyFill="1" applyAlignment="1" applyProtection="1">
      <alignment horizontal="center" vertical="center" wrapText="1"/>
      <protection hidden="1"/>
    </xf>
    <xf numFmtId="0" fontId="21" fillId="0" borderId="5" xfId="30" applyNumberFormat="1" applyFont="1" applyFill="1" applyBorder="1" applyAlignment="1" applyProtection="1">
      <alignment horizontal="center" vertical="center" wrapText="1"/>
      <protection hidden="1"/>
    </xf>
    <xf numFmtId="0" fontId="21" fillId="0" borderId="3" xfId="30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30" applyNumberFormat="1" applyFont="1" applyFill="1" applyAlignment="1" applyProtection="1">
      <alignment horizontal="center" vertical="center" wrapText="1"/>
      <protection hidden="1"/>
    </xf>
    <xf numFmtId="0" fontId="21" fillId="0" borderId="3" xfId="30" applyNumberFormat="1" applyFont="1" applyFill="1" applyBorder="1" applyAlignment="1" applyProtection="1">
      <alignment horizontal="center" vertical="center"/>
      <protection hidden="1"/>
    </xf>
    <xf numFmtId="0" fontId="19" fillId="0" borderId="0" xfId="31" applyProtection="1">
      <protection hidden="1"/>
    </xf>
    <xf numFmtId="0" fontId="19" fillId="0" borderId="0" xfId="31" applyFont="1" applyFill="1" applyAlignment="1" applyProtection="1">
      <protection hidden="1"/>
    </xf>
    <xf numFmtId="0" fontId="23" fillId="0" borderId="0" xfId="31" applyFont="1" applyFill="1" applyAlignment="1" applyProtection="1">
      <protection hidden="1"/>
    </xf>
    <xf numFmtId="0" fontId="19" fillId="0" borderId="0" xfId="31" applyFont="1" applyFill="1" applyProtection="1">
      <protection hidden="1"/>
    </xf>
    <xf numFmtId="174" fontId="20" fillId="0" borderId="1" xfId="31" applyNumberFormat="1" applyFont="1" applyFill="1" applyBorder="1" applyAlignment="1" applyProtection="1">
      <alignment horizontal="right" vertical="center"/>
      <protection hidden="1"/>
    </xf>
    <xf numFmtId="0" fontId="20" fillId="0" borderId="2" xfId="31" applyNumberFormat="1" applyFont="1" applyFill="1" applyBorder="1" applyAlignment="1" applyProtection="1">
      <alignment horizontal="left" vertical="center"/>
      <protection hidden="1"/>
    </xf>
    <xf numFmtId="0" fontId="20" fillId="0" borderId="1" xfId="31" applyNumberFormat="1" applyFont="1" applyFill="1" applyBorder="1" applyAlignment="1" applyProtection="1">
      <alignment horizontal="left" vertical="center"/>
      <protection hidden="1"/>
    </xf>
    <xf numFmtId="0" fontId="20" fillId="0" borderId="3" xfId="31" applyNumberFormat="1" applyFont="1" applyFill="1" applyBorder="1" applyAlignment="1" applyProtection="1">
      <alignment horizontal="left" vertical="center"/>
      <protection hidden="1"/>
    </xf>
    <xf numFmtId="0" fontId="19" fillId="0" borderId="6" xfId="31" applyFont="1" applyFill="1" applyBorder="1" applyProtection="1">
      <protection hidden="1"/>
    </xf>
    <xf numFmtId="0" fontId="21" fillId="0" borderId="3" xfId="31" applyNumberFormat="1" applyFont="1" applyFill="1" applyBorder="1" applyAlignment="1" applyProtection="1">
      <alignment horizontal="right" vertical="center"/>
      <protection hidden="1"/>
    </xf>
    <xf numFmtId="166" fontId="21" fillId="0" borderId="1" xfId="31" applyNumberFormat="1" applyFont="1" applyFill="1" applyBorder="1" applyAlignment="1" applyProtection="1">
      <alignment horizontal="right" vertical="center"/>
      <protection hidden="1"/>
    </xf>
    <xf numFmtId="166" fontId="21" fillId="0" borderId="2" xfId="31" applyNumberFormat="1" applyFont="1" applyFill="1" applyBorder="1" applyAlignment="1" applyProtection="1">
      <alignment horizontal="right" vertical="center"/>
      <protection hidden="1"/>
    </xf>
    <xf numFmtId="168" fontId="21" fillId="0" borderId="5" xfId="31" applyNumberFormat="1" applyFont="1" applyFill="1" applyBorder="1" applyAlignment="1" applyProtection="1">
      <alignment horizontal="right" vertical="center"/>
      <protection hidden="1"/>
    </xf>
    <xf numFmtId="169" fontId="21" fillId="0" borderId="2" xfId="31" applyNumberFormat="1" applyFont="1" applyFill="1" applyBorder="1" applyAlignment="1" applyProtection="1">
      <alignment horizontal="center" vertical="center"/>
      <protection hidden="1"/>
    </xf>
    <xf numFmtId="0" fontId="21" fillId="0" borderId="2" xfId="31" applyNumberFormat="1" applyFont="1" applyFill="1" applyBorder="1" applyAlignment="1" applyProtection="1">
      <alignment horizontal="center" vertical="center"/>
      <protection hidden="1"/>
    </xf>
    <xf numFmtId="0" fontId="21" fillId="0" borderId="2" xfId="31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31" applyFont="1" applyFill="1" applyBorder="1" applyAlignment="1" applyProtection="1">
      <protection hidden="1"/>
    </xf>
    <xf numFmtId="166" fontId="20" fillId="0" borderId="1" xfId="31" applyNumberFormat="1" applyFont="1" applyFill="1" applyBorder="1" applyAlignment="1" applyProtection="1">
      <alignment horizontal="right" vertical="center"/>
      <protection hidden="1"/>
    </xf>
    <xf numFmtId="166" fontId="20" fillId="0" borderId="2" xfId="31" applyNumberFormat="1" applyFont="1" applyFill="1" applyBorder="1" applyAlignment="1" applyProtection="1">
      <alignment horizontal="right" vertical="center"/>
      <protection hidden="1"/>
    </xf>
    <xf numFmtId="169" fontId="20" fillId="0" borderId="2" xfId="31" applyNumberFormat="1" applyFont="1" applyFill="1" applyBorder="1" applyAlignment="1" applyProtection="1">
      <alignment horizontal="center" vertical="center"/>
      <protection hidden="1"/>
    </xf>
    <xf numFmtId="0" fontId="20" fillId="0" borderId="2" xfId="31" applyNumberFormat="1" applyFont="1" applyFill="1" applyBorder="1" applyAlignment="1" applyProtection="1">
      <alignment horizontal="center" vertical="center"/>
      <protection hidden="1"/>
    </xf>
    <xf numFmtId="0" fontId="20" fillId="0" borderId="2" xfId="31" applyNumberFormat="1" applyFont="1" applyFill="1" applyBorder="1" applyAlignment="1" applyProtection="1">
      <alignment horizontal="left" vertical="center" wrapText="1"/>
      <protection hidden="1"/>
    </xf>
    <xf numFmtId="0" fontId="20" fillId="0" borderId="2" xfId="31" applyNumberFormat="1" applyFont="1" applyFill="1" applyBorder="1" applyAlignment="1" applyProtection="1">
      <protection hidden="1"/>
    </xf>
    <xf numFmtId="0" fontId="20" fillId="0" borderId="1" xfId="31" applyNumberFormat="1" applyFont="1" applyFill="1" applyBorder="1" applyAlignment="1" applyProtection="1">
      <protection hidden="1"/>
    </xf>
    <xf numFmtId="0" fontId="21" fillId="0" borderId="0" xfId="31" applyNumberFormat="1" applyFont="1" applyFill="1" applyAlignment="1" applyProtection="1">
      <alignment horizontal="center" vertical="center" wrapText="1"/>
      <protection hidden="1"/>
    </xf>
    <xf numFmtId="0" fontId="21" fillId="0" borderId="4" xfId="31" applyNumberFormat="1" applyFont="1" applyFill="1" applyBorder="1" applyAlignment="1" applyProtection="1">
      <alignment horizontal="center" vertical="center" wrapText="1"/>
      <protection hidden="1"/>
    </xf>
    <xf numFmtId="0" fontId="21" fillId="0" borderId="3" xfId="31" applyNumberFormat="1" applyFont="1" applyFill="1" applyBorder="1" applyAlignment="1" applyProtection="1">
      <alignment horizontal="center" vertical="center" wrapText="1"/>
      <protection hidden="1"/>
    </xf>
    <xf numFmtId="0" fontId="21" fillId="0" borderId="4" xfId="31" applyNumberFormat="1" applyFont="1" applyFill="1" applyBorder="1" applyAlignment="1" applyProtection="1">
      <alignment horizontal="center" vertical="center"/>
      <protection hidden="1"/>
    </xf>
    <xf numFmtId="0" fontId="21" fillId="0" borderId="9" xfId="31" applyNumberFormat="1" applyFont="1" applyFill="1" applyBorder="1" applyAlignment="1" applyProtection="1">
      <alignment horizontal="center" vertical="center"/>
      <protection hidden="1"/>
    </xf>
    <xf numFmtId="0" fontId="21" fillId="0" borderId="0" xfId="31" applyNumberFormat="1" applyFont="1" applyFill="1" applyAlignment="1" applyProtection="1">
      <alignment horizontal="center" vertical="center"/>
      <protection hidden="1"/>
    </xf>
    <xf numFmtId="0" fontId="21" fillId="0" borderId="6" xfId="31" applyNumberFormat="1" applyFont="1" applyFill="1" applyBorder="1" applyAlignment="1" applyProtection="1">
      <alignment horizontal="center" vertical="center"/>
      <protection hidden="1"/>
    </xf>
    <xf numFmtId="0" fontId="22" fillId="0" borderId="0" xfId="31" applyNumberFormat="1" applyFont="1" applyFill="1" applyAlignment="1" applyProtection="1">
      <alignment horizontal="center" vertical="center" wrapText="1"/>
      <protection hidden="1"/>
    </xf>
    <xf numFmtId="0" fontId="24" fillId="0" borderId="0" xfId="31" applyNumberFormat="1" applyFont="1" applyFill="1" applyAlignment="1" applyProtection="1">
      <alignment horizontal="center" vertical="center" wrapText="1"/>
      <protection hidden="1"/>
    </xf>
    <xf numFmtId="0" fontId="21" fillId="0" borderId="1" xfId="31" applyNumberFormat="1" applyFont="1" applyFill="1" applyBorder="1" applyAlignment="1" applyProtection="1">
      <alignment horizontal="center" vertical="center" wrapText="1"/>
      <protection hidden="1"/>
    </xf>
    <xf numFmtId="0" fontId="21" fillId="0" borderId="1" xfId="31" applyNumberFormat="1" applyFont="1" applyFill="1" applyBorder="1" applyAlignment="1" applyProtection="1">
      <alignment horizontal="center" vertical="center"/>
      <protection hidden="1"/>
    </xf>
    <xf numFmtId="0" fontId="19" fillId="0" borderId="0" xfId="32" applyProtection="1">
      <protection hidden="1"/>
    </xf>
    <xf numFmtId="166" fontId="20" fillId="0" borderId="5" xfId="32" applyNumberFormat="1" applyFont="1" applyFill="1" applyBorder="1" applyAlignment="1" applyProtection="1">
      <alignment horizontal="right" vertical="center"/>
      <protection hidden="1"/>
    </xf>
    <xf numFmtId="0" fontId="19" fillId="0" borderId="3" xfId="32" applyNumberFormat="1" applyFont="1" applyFill="1" applyBorder="1" applyAlignment="1" applyProtection="1">
      <protection hidden="1"/>
    </xf>
    <xf numFmtId="0" fontId="20" fillId="0" borderId="3" xfId="32" applyNumberFormat="1" applyFont="1" applyFill="1" applyBorder="1" applyAlignment="1" applyProtection="1">
      <alignment horizontal="left" vertical="center"/>
      <protection hidden="1"/>
    </xf>
    <xf numFmtId="0" fontId="20" fillId="0" borderId="5" xfId="32" applyNumberFormat="1" applyFont="1" applyFill="1" applyBorder="1" applyAlignment="1" applyProtection="1">
      <alignment horizontal="left" vertical="center"/>
      <protection hidden="1"/>
    </xf>
    <xf numFmtId="0" fontId="20" fillId="0" borderId="2" xfId="32" applyNumberFormat="1" applyFont="1" applyFill="1" applyBorder="1" applyAlignment="1" applyProtection="1">
      <alignment horizontal="left" vertical="center"/>
      <protection hidden="1"/>
    </xf>
    <xf numFmtId="0" fontId="19" fillId="0" borderId="17" xfId="32" applyBorder="1" applyProtection="1">
      <protection hidden="1"/>
    </xf>
    <xf numFmtId="0" fontId="19" fillId="0" borderId="15" xfId="32" applyBorder="1" applyProtection="1">
      <protection hidden="1"/>
    </xf>
    <xf numFmtId="0" fontId="19" fillId="0" borderId="13" xfId="32" applyBorder="1" applyProtection="1">
      <protection hidden="1"/>
    </xf>
    <xf numFmtId="0" fontId="19" fillId="0" borderId="6" xfId="32" applyBorder="1" applyProtection="1">
      <protection hidden="1"/>
    </xf>
    <xf numFmtId="0" fontId="21" fillId="0" borderId="1" xfId="32" applyNumberFormat="1" applyFont="1" applyFill="1" applyBorder="1" applyAlignment="1" applyProtection="1">
      <alignment horizontal="right" vertical="center"/>
      <protection hidden="1"/>
    </xf>
    <xf numFmtId="167" fontId="21" fillId="0" borderId="3" xfId="32" applyNumberFormat="1" applyFont="1" applyFill="1" applyBorder="1" applyAlignment="1" applyProtection="1">
      <alignment horizontal="right" vertical="center"/>
      <protection hidden="1"/>
    </xf>
    <xf numFmtId="166" fontId="21" fillId="0" borderId="1" xfId="32" applyNumberFormat="1" applyFont="1" applyFill="1" applyBorder="1" applyAlignment="1" applyProtection="1">
      <alignment horizontal="right" vertical="center"/>
      <protection hidden="1"/>
    </xf>
    <xf numFmtId="166" fontId="21" fillId="0" borderId="2" xfId="32" applyNumberFormat="1" applyFont="1" applyFill="1" applyBorder="1" applyAlignment="1" applyProtection="1">
      <alignment horizontal="right" vertical="center"/>
      <protection hidden="1"/>
    </xf>
    <xf numFmtId="0" fontId="21" fillId="0" borderId="5" xfId="32" applyNumberFormat="1" applyFont="1" applyFill="1" applyBorder="1" applyAlignment="1" applyProtection="1">
      <alignment horizontal="center" vertical="center"/>
      <protection hidden="1"/>
    </xf>
    <xf numFmtId="0" fontId="21" fillId="0" borderId="1" xfId="32" applyNumberFormat="1" applyFont="1" applyFill="1" applyBorder="1" applyAlignment="1" applyProtection="1">
      <alignment horizontal="center" vertical="center"/>
      <protection hidden="1"/>
    </xf>
    <xf numFmtId="0" fontId="21" fillId="0" borderId="2" xfId="32" applyNumberFormat="1" applyFont="1" applyFill="1" applyBorder="1" applyAlignment="1" applyProtection="1">
      <alignment horizontal="center" vertical="center"/>
      <protection hidden="1"/>
    </xf>
    <xf numFmtId="169" fontId="21" fillId="0" borderId="2" xfId="32" applyNumberFormat="1" applyFont="1" applyFill="1" applyBorder="1" applyAlignment="1" applyProtection="1">
      <alignment horizontal="center" vertical="center"/>
      <protection hidden="1"/>
    </xf>
    <xf numFmtId="170" fontId="21" fillId="0" borderId="2" xfId="32" applyNumberFormat="1" applyFont="1" applyFill="1" applyBorder="1" applyAlignment="1" applyProtection="1">
      <alignment horizontal="center" vertical="center"/>
      <protection hidden="1"/>
    </xf>
    <xf numFmtId="0" fontId="21" fillId="0" borderId="2" xfId="32" applyNumberFormat="1" applyFont="1" applyFill="1" applyBorder="1" applyAlignment="1" applyProtection="1">
      <alignment horizontal="left" vertical="center" wrapText="1"/>
      <protection hidden="1"/>
    </xf>
    <xf numFmtId="0" fontId="19" fillId="0" borderId="7" xfId="32" applyBorder="1" applyProtection="1">
      <protection hidden="1"/>
    </xf>
    <xf numFmtId="166" fontId="20" fillId="0" borderId="1" xfId="32" applyNumberFormat="1" applyFont="1" applyFill="1" applyBorder="1" applyAlignment="1" applyProtection="1">
      <alignment horizontal="right" vertical="center"/>
      <protection hidden="1"/>
    </xf>
    <xf numFmtId="166" fontId="20" fillId="0" borderId="2" xfId="32" applyNumberFormat="1" applyFont="1" applyFill="1" applyBorder="1" applyAlignment="1" applyProtection="1">
      <alignment horizontal="right" vertical="center"/>
      <protection hidden="1"/>
    </xf>
    <xf numFmtId="0" fontId="20" fillId="0" borderId="1" xfId="32" applyNumberFormat="1" applyFont="1" applyFill="1" applyBorder="1" applyAlignment="1" applyProtection="1">
      <alignment horizontal="center" vertical="center"/>
      <protection hidden="1"/>
    </xf>
    <xf numFmtId="0" fontId="20" fillId="0" borderId="2" xfId="32" applyNumberFormat="1" applyFont="1" applyFill="1" applyBorder="1" applyAlignment="1" applyProtection="1">
      <alignment horizontal="center" vertical="center"/>
      <protection hidden="1"/>
    </xf>
    <xf numFmtId="169" fontId="20" fillId="0" borderId="2" xfId="32" applyNumberFormat="1" applyFont="1" applyFill="1" applyBorder="1" applyAlignment="1" applyProtection="1">
      <alignment horizontal="center" vertical="center"/>
      <protection hidden="1"/>
    </xf>
    <xf numFmtId="170" fontId="20" fillId="0" borderId="2" xfId="32" applyNumberFormat="1" applyFont="1" applyFill="1" applyBorder="1" applyAlignment="1" applyProtection="1">
      <alignment horizontal="center" vertical="center"/>
      <protection hidden="1"/>
    </xf>
    <xf numFmtId="0" fontId="20" fillId="0" borderId="2" xfId="32" applyNumberFormat="1" applyFont="1" applyFill="1" applyBorder="1" applyAlignment="1" applyProtection="1">
      <alignment horizontal="left" vertical="center" wrapText="1"/>
      <protection hidden="1"/>
    </xf>
    <xf numFmtId="0" fontId="20" fillId="0" borderId="2" xfId="32" applyNumberFormat="1" applyFont="1" applyFill="1" applyBorder="1" applyAlignment="1" applyProtection="1">
      <protection hidden="1"/>
    </xf>
    <xf numFmtId="0" fontId="20" fillId="0" borderId="1" xfId="32" applyNumberFormat="1" applyFont="1" applyFill="1" applyBorder="1" applyAlignment="1" applyProtection="1">
      <protection hidden="1"/>
    </xf>
    <xf numFmtId="171" fontId="20" fillId="0" borderId="1" xfId="32" applyNumberFormat="1" applyFont="1" applyFill="1" applyBorder="1" applyAlignment="1" applyProtection="1">
      <protection hidden="1"/>
    </xf>
    <xf numFmtId="170" fontId="20" fillId="0" borderId="1" xfId="32" applyNumberFormat="1" applyFont="1" applyFill="1" applyBorder="1" applyAlignment="1" applyProtection="1">
      <protection hidden="1"/>
    </xf>
    <xf numFmtId="171" fontId="20" fillId="0" borderId="2" xfId="32" applyNumberFormat="1" applyFont="1" applyFill="1" applyBorder="1" applyAlignment="1" applyProtection="1">
      <protection hidden="1"/>
    </xf>
    <xf numFmtId="0" fontId="21" fillId="0" borderId="10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9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4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3" xfId="32" applyNumberFormat="1" applyFont="1" applyFill="1" applyBorder="1" applyAlignment="1" applyProtection="1">
      <alignment horizontal="center" vertical="center" wrapText="1"/>
      <protection hidden="1"/>
    </xf>
    <xf numFmtId="0" fontId="22" fillId="0" borderId="0" xfId="32" applyNumberFormat="1" applyFont="1" applyFill="1" applyAlignment="1" applyProtection="1">
      <alignment horizontal="center" vertical="center" wrapText="1"/>
      <protection hidden="1"/>
    </xf>
    <xf numFmtId="0" fontId="22" fillId="0" borderId="11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2" xfId="32" applyNumberFormat="1" applyFont="1" applyFill="1" applyBorder="1" applyAlignment="1" applyProtection="1">
      <alignment horizontal="center" vertical="center" wrapText="1"/>
      <protection hidden="1"/>
    </xf>
    <xf numFmtId="0" fontId="22" fillId="0" borderId="12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14" xfId="32" applyNumberFormat="1" applyFont="1" applyFill="1" applyBorder="1" applyAlignment="1" applyProtection="1">
      <alignment horizontal="center" vertical="center"/>
      <protection hidden="1"/>
    </xf>
    <xf numFmtId="0" fontId="21" fillId="0" borderId="3" xfId="32" applyNumberFormat="1" applyFont="1" applyFill="1" applyBorder="1" applyAlignment="1" applyProtection="1">
      <alignment horizontal="center" vertical="center"/>
      <protection hidden="1"/>
    </xf>
    <xf numFmtId="164" fontId="12" fillId="4" borderId="1" xfId="1" applyNumberFormat="1" applyFont="1" applyFill="1" applyBorder="1" applyAlignment="1">
      <alignment horizontal="center" vertical="center" wrapText="1"/>
    </xf>
    <xf numFmtId="0" fontId="3" fillId="0" borderId="2" xfId="3" applyNumberFormat="1" applyFont="1" applyFill="1" applyBorder="1" applyAlignment="1">
      <alignment horizontal="left" vertical="top" wrapText="1"/>
    </xf>
    <xf numFmtId="0" fontId="3" fillId="0" borderId="5" xfId="3" applyNumberFormat="1" applyFont="1" applyFill="1" applyBorder="1" applyAlignment="1">
      <alignment horizontal="left" vertical="top" wrapText="1"/>
    </xf>
    <xf numFmtId="0" fontId="3" fillId="0" borderId="3" xfId="3" applyNumberFormat="1" applyFont="1" applyFill="1" applyBorder="1" applyAlignment="1">
      <alignment horizontal="left" vertical="top" wrapText="1"/>
    </xf>
    <xf numFmtId="164" fontId="2" fillId="2" borderId="0" xfId="3" applyNumberFormat="1" applyFont="1" applyFill="1" applyBorder="1" applyAlignment="1">
      <alignment horizontal="right" vertical="top" wrapText="1"/>
    </xf>
    <xf numFmtId="0" fontId="3" fillId="0" borderId="0" xfId="3" quotePrefix="1" applyFont="1" applyFill="1" applyAlignment="1">
      <alignment horizontal="center" wrapText="1"/>
    </xf>
    <xf numFmtId="0" fontId="2" fillId="0" borderId="1" xfId="3" applyNumberFormat="1" applyFont="1" applyFill="1" applyBorder="1" applyAlignment="1">
      <alignment horizontal="center" vertical="center" textRotation="90" wrapText="1"/>
    </xf>
    <xf numFmtId="49" fontId="2" fillId="0" borderId="2" xfId="3" applyNumberFormat="1" applyFont="1" applyFill="1" applyBorder="1" applyAlignment="1">
      <alignment horizontal="center" vertical="center" wrapText="1"/>
    </xf>
    <xf numFmtId="49" fontId="2" fillId="0" borderId="5" xfId="3" quotePrefix="1" applyNumberFormat="1" applyFont="1" applyFill="1" applyBorder="1" applyAlignment="1">
      <alignment horizontal="center" vertical="center" wrapText="1"/>
    </xf>
    <xf numFmtId="49" fontId="2" fillId="0" borderId="3" xfId="3" quotePrefix="1" applyNumberFormat="1" applyFont="1" applyFill="1" applyBorder="1" applyAlignment="1">
      <alignment horizontal="center" vertical="center" wrapText="1"/>
    </xf>
    <xf numFmtId="0" fontId="2" fillId="0" borderId="1" xfId="3" applyNumberFormat="1" applyFont="1" applyFill="1" applyBorder="1" applyAlignment="1">
      <alignment horizontal="center" vertical="center" wrapText="1"/>
    </xf>
    <xf numFmtId="0" fontId="2" fillId="0" borderId="1" xfId="3" quotePrefix="1" applyNumberFormat="1" applyFont="1" applyFill="1" applyBorder="1" applyAlignment="1">
      <alignment horizontal="center" vertical="center" wrapText="1"/>
    </xf>
    <xf numFmtId="164" fontId="2" fillId="2" borderId="0" xfId="3" applyNumberFormat="1" applyFont="1" applyFill="1" applyBorder="1" applyAlignment="1">
      <alignment horizontal="center" vertical="top"/>
    </xf>
    <xf numFmtId="171" fontId="21" fillId="0" borderId="1" xfId="30" applyNumberFormat="1" applyFont="1" applyFill="1" applyBorder="1" applyAlignment="1" applyProtection="1">
      <alignment wrapText="1"/>
      <protection hidden="1"/>
    </xf>
    <xf numFmtId="172" fontId="20" fillId="0" borderId="1" xfId="30" applyNumberFormat="1" applyFont="1" applyFill="1" applyBorder="1" applyAlignment="1" applyProtection="1">
      <protection hidden="1"/>
    </xf>
    <xf numFmtId="0" fontId="20" fillId="0" borderId="1" xfId="30" applyNumberFormat="1" applyFont="1" applyFill="1" applyBorder="1" applyAlignment="1" applyProtection="1">
      <protection hidden="1"/>
    </xf>
    <xf numFmtId="171" fontId="20" fillId="0" borderId="1" xfId="30" applyNumberFormat="1" applyFont="1" applyFill="1" applyBorder="1" applyAlignment="1" applyProtection="1">
      <alignment wrapText="1"/>
      <protection hidden="1"/>
    </xf>
    <xf numFmtId="0" fontId="21" fillId="0" borderId="2" xfId="30" applyNumberFormat="1" applyFont="1" applyFill="1" applyBorder="1" applyAlignment="1" applyProtection="1">
      <alignment horizontal="center" vertical="center"/>
      <protection hidden="1"/>
    </xf>
    <xf numFmtId="0" fontId="2" fillId="2" borderId="0" xfId="7" applyFont="1" applyFill="1" applyAlignment="1">
      <alignment horizontal="right" vertical="center" wrapText="1"/>
    </xf>
    <xf numFmtId="0" fontId="0" fillId="0" borderId="0" xfId="0" applyAlignment="1">
      <alignment vertical="center" wrapText="1"/>
    </xf>
    <xf numFmtId="0" fontId="2" fillId="0" borderId="0" xfId="1" applyFont="1" applyAlignment="1" applyProtection="1">
      <alignment horizontal="right"/>
      <protection hidden="1"/>
    </xf>
    <xf numFmtId="0" fontId="17" fillId="0" borderId="0" xfId="0" applyFont="1" applyAlignment="1">
      <alignment horizontal="right"/>
    </xf>
    <xf numFmtId="0" fontId="2" fillId="0" borderId="0" xfId="8" applyFont="1" applyFill="1" applyAlignment="1">
      <alignment horizontal="right" wrapText="1"/>
    </xf>
    <xf numFmtId="0" fontId="0" fillId="0" borderId="0" xfId="0" applyAlignment="1">
      <alignment wrapText="1"/>
    </xf>
    <xf numFmtId="0" fontId="12" fillId="0" borderId="0" xfId="1" applyNumberFormat="1" applyFont="1" applyFill="1" applyAlignment="1" applyProtection="1">
      <alignment horizontal="right" vertical="center"/>
      <protection hidden="1"/>
    </xf>
    <xf numFmtId="0" fontId="12" fillId="0" borderId="0" xfId="1" applyNumberFormat="1" applyFont="1" applyFill="1" applyAlignment="1" applyProtection="1">
      <alignment horizontal="right"/>
      <protection hidden="1"/>
    </xf>
    <xf numFmtId="0" fontId="11" fillId="0" borderId="0" xfId="1" applyNumberFormat="1" applyFont="1" applyFill="1" applyAlignment="1" applyProtection="1">
      <alignment horizontal="center" vertical="top" wrapText="1"/>
      <protection hidden="1"/>
    </xf>
    <xf numFmtId="0" fontId="21" fillId="0" borderId="5" xfId="30" applyNumberFormat="1" applyFont="1" applyFill="1" applyBorder="1" applyAlignment="1" applyProtection="1">
      <alignment horizontal="center" vertical="center"/>
      <protection hidden="1"/>
    </xf>
    <xf numFmtId="0" fontId="21" fillId="0" borderId="3" xfId="30" applyNumberFormat="1" applyFont="1" applyFill="1" applyBorder="1" applyAlignment="1" applyProtection="1">
      <alignment horizontal="center" vertical="center"/>
      <protection hidden="1"/>
    </xf>
    <xf numFmtId="0" fontId="21" fillId="0" borderId="1" xfId="30" applyNumberFormat="1" applyFont="1" applyFill="1" applyBorder="1" applyAlignment="1" applyProtection="1">
      <alignment horizontal="center" vertical="center"/>
      <protection hidden="1"/>
    </xf>
    <xf numFmtId="0" fontId="21" fillId="0" borderId="8" xfId="30" applyNumberFormat="1" applyFont="1" applyFill="1" applyBorder="1" applyAlignment="1" applyProtection="1">
      <alignment horizontal="center" vertical="center"/>
      <protection hidden="1"/>
    </xf>
    <xf numFmtId="0" fontId="21" fillId="0" borderId="1" xfId="30" applyNumberFormat="1" applyFont="1" applyFill="1" applyBorder="1" applyAlignment="1" applyProtection="1">
      <alignment horizontal="center" vertical="center" wrapText="1"/>
      <protection hidden="1"/>
    </xf>
    <xf numFmtId="0" fontId="21" fillId="0" borderId="8" xfId="30" applyNumberFormat="1" applyFont="1" applyFill="1" applyBorder="1" applyAlignment="1" applyProtection="1">
      <alignment horizontal="center" vertical="center" wrapText="1"/>
      <protection hidden="1"/>
    </xf>
    <xf numFmtId="0" fontId="21" fillId="0" borderId="9" xfId="30" applyNumberFormat="1" applyFont="1" applyFill="1" applyBorder="1" applyAlignment="1" applyProtection="1">
      <alignment horizontal="center" vertical="center"/>
      <protection hidden="1"/>
    </xf>
    <xf numFmtId="0" fontId="21" fillId="0" borderId="1" xfId="31" applyNumberFormat="1" applyFont="1" applyFill="1" applyBorder="1" applyAlignment="1" applyProtection="1">
      <alignment wrapText="1"/>
      <protection hidden="1"/>
    </xf>
    <xf numFmtId="0" fontId="21" fillId="0" borderId="2" xfId="31" applyNumberFormat="1" applyFont="1" applyFill="1" applyBorder="1" applyAlignment="1" applyProtection="1">
      <alignment wrapText="1"/>
      <protection hidden="1"/>
    </xf>
    <xf numFmtId="172" fontId="20" fillId="0" borderId="1" xfId="31" applyNumberFormat="1" applyFont="1" applyFill="1" applyBorder="1" applyAlignment="1" applyProtection="1">
      <protection hidden="1"/>
    </xf>
    <xf numFmtId="172" fontId="20" fillId="0" borderId="2" xfId="31" applyNumberFormat="1" applyFont="1" applyFill="1" applyBorder="1" applyAlignment="1" applyProtection="1">
      <protection hidden="1"/>
    </xf>
    <xf numFmtId="0" fontId="20" fillId="0" borderId="1" xfId="31" applyNumberFormat="1" applyFont="1" applyFill="1" applyBorder="1" applyAlignment="1" applyProtection="1">
      <protection hidden="1"/>
    </xf>
    <xf numFmtId="0" fontId="20" fillId="0" borderId="2" xfId="31" applyNumberFormat="1" applyFont="1" applyFill="1" applyBorder="1" applyAlignment="1" applyProtection="1">
      <protection hidden="1"/>
    </xf>
    <xf numFmtId="0" fontId="2" fillId="0" borderId="0" xfId="7" applyFont="1" applyFill="1" applyAlignment="1">
      <alignment horizontal="right"/>
    </xf>
    <xf numFmtId="0" fontId="2" fillId="2" borderId="0" xfId="11" applyFont="1" applyFill="1" applyAlignment="1">
      <alignment horizontal="right"/>
    </xf>
    <xf numFmtId="0" fontId="10" fillId="2" borderId="0" xfId="10" applyFill="1" applyAlignment="1">
      <alignment horizontal="right"/>
    </xf>
    <xf numFmtId="0" fontId="2" fillId="0" borderId="0" xfId="13" applyFont="1" applyFill="1" applyAlignment="1">
      <alignment horizontal="right" vertical="center" wrapText="1"/>
    </xf>
    <xf numFmtId="0" fontId="21" fillId="0" borderId="2" xfId="31" applyNumberFormat="1" applyFont="1" applyFill="1" applyBorder="1" applyAlignment="1" applyProtection="1">
      <alignment horizontal="center" vertical="center"/>
      <protection hidden="1"/>
    </xf>
    <xf numFmtId="0" fontId="21" fillId="0" borderId="1" xfId="31" applyNumberFormat="1" applyFont="1" applyFill="1" applyBorder="1" applyAlignment="1" applyProtection="1">
      <alignment horizontal="center" vertical="center"/>
      <protection hidden="1"/>
    </xf>
    <xf numFmtId="0" fontId="21" fillId="0" borderId="5" xfId="31" applyNumberFormat="1" applyFont="1" applyFill="1" applyBorder="1" applyAlignment="1" applyProtection="1">
      <alignment horizontal="center" vertical="center"/>
      <protection hidden="1"/>
    </xf>
    <xf numFmtId="0" fontId="21" fillId="0" borderId="3" xfId="31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Fill="1" applyAlignment="1">
      <alignment horizontal="right" vertical="center"/>
    </xf>
    <xf numFmtId="0" fontId="2" fillId="0" borderId="0" xfId="1" applyFont="1" applyFill="1" applyAlignment="1">
      <alignment horizontal="right" vertical="top" wrapText="1"/>
    </xf>
    <xf numFmtId="0" fontId="1" fillId="0" borderId="0" xfId="1" applyAlignment="1">
      <alignment horizontal="right" vertical="top" wrapText="1"/>
    </xf>
    <xf numFmtId="0" fontId="2" fillId="0" borderId="0" xfId="1" applyFont="1" applyFill="1" applyAlignment="1">
      <alignment horizontal="right"/>
    </xf>
    <xf numFmtId="0" fontId="1" fillId="0" borderId="0" xfId="1" applyFill="1" applyAlignment="1">
      <alignment horizontal="right"/>
    </xf>
    <xf numFmtId="170" fontId="21" fillId="0" borderId="1" xfId="32" applyNumberFormat="1" applyFont="1" applyFill="1" applyBorder="1" applyAlignment="1" applyProtection="1">
      <alignment wrapText="1"/>
      <protection hidden="1"/>
    </xf>
    <xf numFmtId="170" fontId="21" fillId="0" borderId="2" xfId="32" applyNumberFormat="1" applyFont="1" applyFill="1" applyBorder="1" applyAlignment="1" applyProtection="1">
      <alignment wrapText="1"/>
      <protection hidden="1"/>
    </xf>
    <xf numFmtId="173" fontId="21" fillId="0" borderId="1" xfId="32" applyNumberFormat="1" applyFont="1" applyFill="1" applyBorder="1" applyAlignment="1" applyProtection="1">
      <alignment horizontal="center" vertical="center"/>
      <protection hidden="1"/>
    </xf>
    <xf numFmtId="173" fontId="21" fillId="0" borderId="2" xfId="32" applyNumberFormat="1" applyFont="1" applyFill="1" applyBorder="1" applyAlignment="1" applyProtection="1">
      <alignment horizontal="center" vertical="center"/>
      <protection hidden="1"/>
    </xf>
    <xf numFmtId="170" fontId="20" fillId="0" borderId="1" xfId="32" applyNumberFormat="1" applyFont="1" applyFill="1" applyBorder="1" applyAlignment="1" applyProtection="1">
      <alignment wrapText="1"/>
      <protection hidden="1"/>
    </xf>
    <xf numFmtId="170" fontId="20" fillId="0" borderId="2" xfId="32" applyNumberFormat="1" applyFont="1" applyFill="1" applyBorder="1" applyAlignment="1" applyProtection="1">
      <alignment wrapText="1"/>
      <protection hidden="1"/>
    </xf>
    <xf numFmtId="173" fontId="20" fillId="0" borderId="1" xfId="32" applyNumberFormat="1" applyFont="1" applyFill="1" applyBorder="1" applyAlignment="1" applyProtection="1">
      <alignment horizontal="center" vertical="center"/>
      <protection hidden="1"/>
    </xf>
    <xf numFmtId="173" fontId="20" fillId="0" borderId="2" xfId="32" applyNumberFormat="1" applyFont="1" applyFill="1" applyBorder="1" applyAlignment="1" applyProtection="1">
      <alignment horizontal="center" vertical="center"/>
      <protection hidden="1"/>
    </xf>
    <xf numFmtId="172" fontId="20" fillId="0" borderId="1" xfId="32" applyNumberFormat="1" applyFont="1" applyFill="1" applyBorder="1" applyAlignment="1" applyProtection="1">
      <alignment wrapText="1"/>
      <protection hidden="1"/>
    </xf>
    <xf numFmtId="172" fontId="20" fillId="0" borderId="2" xfId="32" applyNumberFormat="1" applyFont="1" applyFill="1" applyBorder="1" applyAlignment="1" applyProtection="1">
      <alignment wrapText="1"/>
      <protection hidden="1"/>
    </xf>
    <xf numFmtId="0" fontId="20" fillId="0" borderId="1" xfId="32" applyNumberFormat="1" applyFont="1" applyFill="1" applyBorder="1" applyAlignment="1" applyProtection="1">
      <protection hidden="1"/>
    </xf>
    <xf numFmtId="0" fontId="20" fillId="0" borderId="2" xfId="32" applyNumberFormat="1" applyFont="1" applyFill="1" applyBorder="1" applyAlignment="1" applyProtection="1">
      <protection hidden="1"/>
    </xf>
    <xf numFmtId="0" fontId="21" fillId="0" borderId="0" xfId="32" applyNumberFormat="1" applyFont="1" applyFill="1" applyAlignment="1" applyProtection="1">
      <alignment horizontal="center" vertical="center" wrapText="1"/>
      <protection hidden="1"/>
    </xf>
    <xf numFmtId="0" fontId="21" fillId="0" borderId="1" xfId="32" applyNumberFormat="1" applyFont="1" applyFill="1" applyBorder="1" applyAlignment="1" applyProtection="1">
      <alignment horizontal="center" vertical="center"/>
      <protection hidden="1"/>
    </xf>
    <xf numFmtId="0" fontId="21" fillId="0" borderId="2" xfId="32" applyNumberFormat="1" applyFont="1" applyFill="1" applyBorder="1" applyAlignment="1" applyProtection="1">
      <alignment horizontal="center" vertical="center"/>
      <protection hidden="1"/>
    </xf>
    <xf numFmtId="0" fontId="21" fillId="0" borderId="1" xfId="32" applyFont="1" applyBorder="1" applyAlignment="1" applyProtection="1">
      <alignment horizontal="center" vertical="center"/>
      <protection hidden="1"/>
    </xf>
    <xf numFmtId="0" fontId="21" fillId="0" borderId="3" xfId="32" applyFont="1" applyBorder="1" applyAlignment="1" applyProtection="1">
      <alignment horizontal="center" vertical="center"/>
      <protection hidden="1"/>
    </xf>
    <xf numFmtId="0" fontId="21" fillId="0" borderId="8" xfId="32" applyFont="1" applyBorder="1" applyAlignment="1" applyProtection="1">
      <alignment horizontal="center" vertical="center"/>
      <protection hidden="1"/>
    </xf>
    <xf numFmtId="0" fontId="21" fillId="0" borderId="1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8" xfId="32" applyNumberFormat="1" applyFont="1" applyFill="1" applyBorder="1" applyAlignment="1" applyProtection="1">
      <alignment horizontal="center" vertical="center" wrapText="1"/>
      <protection hidden="1"/>
    </xf>
    <xf numFmtId="0" fontId="21" fillId="0" borderId="8" xfId="32" applyNumberFormat="1" applyFont="1" applyFill="1" applyBorder="1" applyAlignment="1" applyProtection="1">
      <alignment horizontal="center" vertical="center"/>
      <protection hidden="1"/>
    </xf>
    <xf numFmtId="0" fontId="11" fillId="0" borderId="2" xfId="1" applyFont="1" applyFill="1" applyBorder="1" applyAlignment="1">
      <alignment horizontal="left" vertical="center" wrapText="1"/>
    </xf>
    <xf numFmtId="0" fontId="11" fillId="0" borderId="3" xfId="1" applyFont="1" applyFill="1" applyBorder="1" applyAlignment="1">
      <alignment horizontal="left" vertical="center" wrapText="1"/>
    </xf>
    <xf numFmtId="0" fontId="2" fillId="0" borderId="0" xfId="1" applyNumberFormat="1" applyFont="1" applyFill="1" applyAlignment="1" applyProtection="1">
      <alignment horizontal="right" wrapText="1"/>
      <protection hidden="1"/>
    </xf>
    <xf numFmtId="0" fontId="0" fillId="0" borderId="0" xfId="0" applyAlignment="1">
      <alignment horizontal="right" wrapText="1"/>
    </xf>
    <xf numFmtId="0" fontId="2" fillId="0" borderId="0" xfId="1" applyFont="1" applyFill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11" fillId="0" borderId="0" xfId="1" applyFont="1" applyBorder="1" applyAlignment="1">
      <alignment horizontal="center" vertical="center" wrapText="1"/>
    </xf>
    <xf numFmtId="49" fontId="12" fillId="0" borderId="4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33">
    <cellStyle name="Обычный" xfId="0" builtinId="0"/>
    <cellStyle name="Обычный 10" xfId="16"/>
    <cellStyle name="Обычный 11" xfId="17"/>
    <cellStyle name="Обычный 12" xfId="9"/>
    <cellStyle name="Обычный 13" xfId="14"/>
    <cellStyle name="Обычный 14" xfId="18"/>
    <cellStyle name="Обычный 15" xfId="19"/>
    <cellStyle name="Обычный 16" xfId="20"/>
    <cellStyle name="Обычный 17" xfId="21"/>
    <cellStyle name="Обычный 18" xfId="22"/>
    <cellStyle name="Обычный 19" xfId="23"/>
    <cellStyle name="Обычный 2" xfId="1"/>
    <cellStyle name="Обычный 2 2" xfId="4"/>
    <cellStyle name="Обычный 2 2 2" xfId="8"/>
    <cellStyle name="Обычный 2 3" xfId="7"/>
    <cellStyle name="Обычный 2 5" xfId="13"/>
    <cellStyle name="Обычный 2 6" xfId="11"/>
    <cellStyle name="Обычный 20" xfId="24"/>
    <cellStyle name="Обычный 21" xfId="25"/>
    <cellStyle name="Обычный 22" xfId="26"/>
    <cellStyle name="Обычный 23" xfId="32"/>
    <cellStyle name="Обычный 24" xfId="27"/>
    <cellStyle name="Обычный 25" xfId="28"/>
    <cellStyle name="Обычный 26" xfId="29"/>
    <cellStyle name="Обычный 27" xfId="30"/>
    <cellStyle name="Обычный 28" xfId="31"/>
    <cellStyle name="Обычный 3" xfId="2"/>
    <cellStyle name="Обычный 4" xfId="3"/>
    <cellStyle name="Обычный 5" xfId="6"/>
    <cellStyle name="Обычный 6" xfId="5"/>
    <cellStyle name="Обычный 7" xfId="12"/>
    <cellStyle name="Обычный 8" xfId="10"/>
    <cellStyle name="Обычный 9" xfId="1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K65"/>
  <sheetViews>
    <sheetView view="pageBreakPreview" topLeftCell="A51" zoomScale="90" zoomScaleNormal="100" zoomScaleSheetLayoutView="90" workbookViewId="0">
      <selection activeCell="K62" sqref="K62"/>
    </sheetView>
  </sheetViews>
  <sheetFormatPr defaultRowHeight="12.75"/>
  <cols>
    <col min="1" max="1" width="3.85546875" style="18" customWidth="1"/>
    <col min="2" max="2" width="4.42578125" style="28" customWidth="1"/>
    <col min="3" max="3" width="2.5703125" style="28" customWidth="1"/>
    <col min="4" max="4" width="3.5703125" style="28" customWidth="1"/>
    <col min="5" max="5" width="3" style="28" customWidth="1"/>
    <col min="6" max="6" width="4.28515625" style="28" customWidth="1"/>
    <col min="7" max="7" width="4.140625" style="28" customWidth="1"/>
    <col min="8" max="8" width="5.140625" style="28" customWidth="1"/>
    <col min="9" max="9" width="5.7109375" style="28" customWidth="1"/>
    <col min="10" max="10" width="51.85546875" style="28" customWidth="1"/>
    <col min="11" max="13" width="12.5703125" style="18" customWidth="1"/>
    <col min="14" max="14" width="3.5703125" style="17" bestFit="1" customWidth="1"/>
    <col min="15" max="15" width="1.85546875" style="17" bestFit="1" customWidth="1"/>
    <col min="16" max="17" width="2.7109375" style="17" bestFit="1" customWidth="1"/>
    <col min="18" max="18" width="3.5703125" style="17" bestFit="1" customWidth="1"/>
    <col min="19" max="19" width="2.7109375" style="17" bestFit="1" customWidth="1"/>
    <col min="20" max="20" width="4.42578125" style="17" bestFit="1" customWidth="1"/>
    <col min="21" max="25" width="9.140625" style="17"/>
    <col min="26" max="37" width="2" style="17" bestFit="1" customWidth="1"/>
    <col min="38" max="256" width="9.140625" style="18"/>
    <col min="257" max="257" width="3.85546875" style="18" customWidth="1"/>
    <col min="258" max="258" width="4.42578125" style="18" customWidth="1"/>
    <col min="259" max="259" width="2.5703125" style="18" customWidth="1"/>
    <col min="260" max="260" width="3.5703125" style="18" customWidth="1"/>
    <col min="261" max="261" width="3" style="18" customWidth="1"/>
    <col min="262" max="262" width="4.28515625" style="18" customWidth="1"/>
    <col min="263" max="263" width="4.140625" style="18" customWidth="1"/>
    <col min="264" max="264" width="5.140625" style="18" customWidth="1"/>
    <col min="265" max="265" width="5.7109375" style="18" customWidth="1"/>
    <col min="266" max="266" width="51.85546875" style="18" customWidth="1"/>
    <col min="267" max="269" width="12.5703125" style="18" customWidth="1"/>
    <col min="270" max="270" width="3.5703125" style="18" bestFit="1" customWidth="1"/>
    <col min="271" max="271" width="1.85546875" style="18" bestFit="1" customWidth="1"/>
    <col min="272" max="273" width="2.7109375" style="18" bestFit="1" customWidth="1"/>
    <col min="274" max="274" width="3.5703125" style="18" bestFit="1" customWidth="1"/>
    <col min="275" max="275" width="2.7109375" style="18" bestFit="1" customWidth="1"/>
    <col min="276" max="276" width="4.42578125" style="18" bestFit="1" customWidth="1"/>
    <col min="277" max="281" width="9.140625" style="18"/>
    <col min="282" max="293" width="2" style="18" bestFit="1" customWidth="1"/>
    <col min="294" max="512" width="9.140625" style="18"/>
    <col min="513" max="513" width="3.85546875" style="18" customWidth="1"/>
    <col min="514" max="514" width="4.42578125" style="18" customWidth="1"/>
    <col min="515" max="515" width="2.5703125" style="18" customWidth="1"/>
    <col min="516" max="516" width="3.5703125" style="18" customWidth="1"/>
    <col min="517" max="517" width="3" style="18" customWidth="1"/>
    <col min="518" max="518" width="4.28515625" style="18" customWidth="1"/>
    <col min="519" max="519" width="4.140625" style="18" customWidth="1"/>
    <col min="520" max="520" width="5.140625" style="18" customWidth="1"/>
    <col min="521" max="521" width="5.7109375" style="18" customWidth="1"/>
    <col min="522" max="522" width="51.85546875" style="18" customWidth="1"/>
    <col min="523" max="525" width="12.5703125" style="18" customWidth="1"/>
    <col min="526" max="526" width="3.5703125" style="18" bestFit="1" customWidth="1"/>
    <col min="527" max="527" width="1.85546875" style="18" bestFit="1" customWidth="1"/>
    <col min="528" max="529" width="2.7109375" style="18" bestFit="1" customWidth="1"/>
    <col min="530" max="530" width="3.5703125" style="18" bestFit="1" customWidth="1"/>
    <col min="531" max="531" width="2.7109375" style="18" bestFit="1" customWidth="1"/>
    <col min="532" max="532" width="4.42578125" style="18" bestFit="1" customWidth="1"/>
    <col min="533" max="537" width="9.140625" style="18"/>
    <col min="538" max="549" width="2" style="18" bestFit="1" customWidth="1"/>
    <col min="550" max="768" width="9.140625" style="18"/>
    <col min="769" max="769" width="3.85546875" style="18" customWidth="1"/>
    <col min="770" max="770" width="4.42578125" style="18" customWidth="1"/>
    <col min="771" max="771" width="2.5703125" style="18" customWidth="1"/>
    <col min="772" max="772" width="3.5703125" style="18" customWidth="1"/>
    <col min="773" max="773" width="3" style="18" customWidth="1"/>
    <col min="774" max="774" width="4.28515625" style="18" customWidth="1"/>
    <col min="775" max="775" width="4.140625" style="18" customWidth="1"/>
    <col min="776" max="776" width="5.140625" style="18" customWidth="1"/>
    <col min="777" max="777" width="5.7109375" style="18" customWidth="1"/>
    <col min="778" max="778" width="51.85546875" style="18" customWidth="1"/>
    <col min="779" max="781" width="12.5703125" style="18" customWidth="1"/>
    <col min="782" max="782" width="3.5703125" style="18" bestFit="1" customWidth="1"/>
    <col min="783" max="783" width="1.85546875" style="18" bestFit="1" customWidth="1"/>
    <col min="784" max="785" width="2.7109375" style="18" bestFit="1" customWidth="1"/>
    <col min="786" max="786" width="3.5703125" style="18" bestFit="1" customWidth="1"/>
    <col min="787" max="787" width="2.7109375" style="18" bestFit="1" customWidth="1"/>
    <col min="788" max="788" width="4.42578125" style="18" bestFit="1" customWidth="1"/>
    <col min="789" max="793" width="9.140625" style="18"/>
    <col min="794" max="805" width="2" style="18" bestFit="1" customWidth="1"/>
    <col min="806" max="1024" width="9.140625" style="18"/>
    <col min="1025" max="1025" width="3.85546875" style="18" customWidth="1"/>
    <col min="1026" max="1026" width="4.42578125" style="18" customWidth="1"/>
    <col min="1027" max="1027" width="2.5703125" style="18" customWidth="1"/>
    <col min="1028" max="1028" width="3.5703125" style="18" customWidth="1"/>
    <col min="1029" max="1029" width="3" style="18" customWidth="1"/>
    <col min="1030" max="1030" width="4.28515625" style="18" customWidth="1"/>
    <col min="1031" max="1031" width="4.140625" style="18" customWidth="1"/>
    <col min="1032" max="1032" width="5.140625" style="18" customWidth="1"/>
    <col min="1033" max="1033" width="5.7109375" style="18" customWidth="1"/>
    <col min="1034" max="1034" width="51.85546875" style="18" customWidth="1"/>
    <col min="1035" max="1037" width="12.5703125" style="18" customWidth="1"/>
    <col min="1038" max="1038" width="3.5703125" style="18" bestFit="1" customWidth="1"/>
    <col min="1039" max="1039" width="1.85546875" style="18" bestFit="1" customWidth="1"/>
    <col min="1040" max="1041" width="2.7109375" style="18" bestFit="1" customWidth="1"/>
    <col min="1042" max="1042" width="3.5703125" style="18" bestFit="1" customWidth="1"/>
    <col min="1043" max="1043" width="2.7109375" style="18" bestFit="1" customWidth="1"/>
    <col min="1044" max="1044" width="4.42578125" style="18" bestFit="1" customWidth="1"/>
    <col min="1045" max="1049" width="9.140625" style="18"/>
    <col min="1050" max="1061" width="2" style="18" bestFit="1" customWidth="1"/>
    <col min="1062" max="1280" width="9.140625" style="18"/>
    <col min="1281" max="1281" width="3.85546875" style="18" customWidth="1"/>
    <col min="1282" max="1282" width="4.42578125" style="18" customWidth="1"/>
    <col min="1283" max="1283" width="2.5703125" style="18" customWidth="1"/>
    <col min="1284" max="1284" width="3.5703125" style="18" customWidth="1"/>
    <col min="1285" max="1285" width="3" style="18" customWidth="1"/>
    <col min="1286" max="1286" width="4.28515625" style="18" customWidth="1"/>
    <col min="1287" max="1287" width="4.140625" style="18" customWidth="1"/>
    <col min="1288" max="1288" width="5.140625" style="18" customWidth="1"/>
    <col min="1289" max="1289" width="5.7109375" style="18" customWidth="1"/>
    <col min="1290" max="1290" width="51.85546875" style="18" customWidth="1"/>
    <col min="1291" max="1293" width="12.5703125" style="18" customWidth="1"/>
    <col min="1294" max="1294" width="3.5703125" style="18" bestFit="1" customWidth="1"/>
    <col min="1295" max="1295" width="1.85546875" style="18" bestFit="1" customWidth="1"/>
    <col min="1296" max="1297" width="2.7109375" style="18" bestFit="1" customWidth="1"/>
    <col min="1298" max="1298" width="3.5703125" style="18" bestFit="1" customWidth="1"/>
    <col min="1299" max="1299" width="2.7109375" style="18" bestFit="1" customWidth="1"/>
    <col min="1300" max="1300" width="4.42578125" style="18" bestFit="1" customWidth="1"/>
    <col min="1301" max="1305" width="9.140625" style="18"/>
    <col min="1306" max="1317" width="2" style="18" bestFit="1" customWidth="1"/>
    <col min="1318" max="1536" width="9.140625" style="18"/>
    <col min="1537" max="1537" width="3.85546875" style="18" customWidth="1"/>
    <col min="1538" max="1538" width="4.42578125" style="18" customWidth="1"/>
    <col min="1539" max="1539" width="2.5703125" style="18" customWidth="1"/>
    <col min="1540" max="1540" width="3.5703125" style="18" customWidth="1"/>
    <col min="1541" max="1541" width="3" style="18" customWidth="1"/>
    <col min="1542" max="1542" width="4.28515625" style="18" customWidth="1"/>
    <col min="1543" max="1543" width="4.140625" style="18" customWidth="1"/>
    <col min="1544" max="1544" width="5.140625" style="18" customWidth="1"/>
    <col min="1545" max="1545" width="5.7109375" style="18" customWidth="1"/>
    <col min="1546" max="1546" width="51.85546875" style="18" customWidth="1"/>
    <col min="1547" max="1549" width="12.5703125" style="18" customWidth="1"/>
    <col min="1550" max="1550" width="3.5703125" style="18" bestFit="1" customWidth="1"/>
    <col min="1551" max="1551" width="1.85546875" style="18" bestFit="1" customWidth="1"/>
    <col min="1552" max="1553" width="2.7109375" style="18" bestFit="1" customWidth="1"/>
    <col min="1554" max="1554" width="3.5703125" style="18" bestFit="1" customWidth="1"/>
    <col min="1555" max="1555" width="2.7109375" style="18" bestFit="1" customWidth="1"/>
    <col min="1556" max="1556" width="4.42578125" style="18" bestFit="1" customWidth="1"/>
    <col min="1557" max="1561" width="9.140625" style="18"/>
    <col min="1562" max="1573" width="2" style="18" bestFit="1" customWidth="1"/>
    <col min="1574" max="1792" width="9.140625" style="18"/>
    <col min="1793" max="1793" width="3.85546875" style="18" customWidth="1"/>
    <col min="1794" max="1794" width="4.42578125" style="18" customWidth="1"/>
    <col min="1795" max="1795" width="2.5703125" style="18" customWidth="1"/>
    <col min="1796" max="1796" width="3.5703125" style="18" customWidth="1"/>
    <col min="1797" max="1797" width="3" style="18" customWidth="1"/>
    <col min="1798" max="1798" width="4.28515625" style="18" customWidth="1"/>
    <col min="1799" max="1799" width="4.140625" style="18" customWidth="1"/>
    <col min="1800" max="1800" width="5.140625" style="18" customWidth="1"/>
    <col min="1801" max="1801" width="5.7109375" style="18" customWidth="1"/>
    <col min="1802" max="1802" width="51.85546875" style="18" customWidth="1"/>
    <col min="1803" max="1805" width="12.5703125" style="18" customWidth="1"/>
    <col min="1806" max="1806" width="3.5703125" style="18" bestFit="1" customWidth="1"/>
    <col min="1807" max="1807" width="1.85546875" style="18" bestFit="1" customWidth="1"/>
    <col min="1808" max="1809" width="2.7109375" style="18" bestFit="1" customWidth="1"/>
    <col min="1810" max="1810" width="3.5703125" style="18" bestFit="1" customWidth="1"/>
    <col min="1811" max="1811" width="2.7109375" style="18" bestFit="1" customWidth="1"/>
    <col min="1812" max="1812" width="4.42578125" style="18" bestFit="1" customWidth="1"/>
    <col min="1813" max="1817" width="9.140625" style="18"/>
    <col min="1818" max="1829" width="2" style="18" bestFit="1" customWidth="1"/>
    <col min="1830" max="2048" width="9.140625" style="18"/>
    <col min="2049" max="2049" width="3.85546875" style="18" customWidth="1"/>
    <col min="2050" max="2050" width="4.42578125" style="18" customWidth="1"/>
    <col min="2051" max="2051" width="2.5703125" style="18" customWidth="1"/>
    <col min="2052" max="2052" width="3.5703125" style="18" customWidth="1"/>
    <col min="2053" max="2053" width="3" style="18" customWidth="1"/>
    <col min="2054" max="2054" width="4.28515625" style="18" customWidth="1"/>
    <col min="2055" max="2055" width="4.140625" style="18" customWidth="1"/>
    <col min="2056" max="2056" width="5.140625" style="18" customWidth="1"/>
    <col min="2057" max="2057" width="5.7109375" style="18" customWidth="1"/>
    <col min="2058" max="2058" width="51.85546875" style="18" customWidth="1"/>
    <col min="2059" max="2061" width="12.5703125" style="18" customWidth="1"/>
    <col min="2062" max="2062" width="3.5703125" style="18" bestFit="1" customWidth="1"/>
    <col min="2063" max="2063" width="1.85546875" style="18" bestFit="1" customWidth="1"/>
    <col min="2064" max="2065" width="2.7109375" style="18" bestFit="1" customWidth="1"/>
    <col min="2066" max="2066" width="3.5703125" style="18" bestFit="1" customWidth="1"/>
    <col min="2067" max="2067" width="2.7109375" style="18" bestFit="1" customWidth="1"/>
    <col min="2068" max="2068" width="4.42578125" style="18" bestFit="1" customWidth="1"/>
    <col min="2069" max="2073" width="9.140625" style="18"/>
    <col min="2074" max="2085" width="2" style="18" bestFit="1" customWidth="1"/>
    <col min="2086" max="2304" width="9.140625" style="18"/>
    <col min="2305" max="2305" width="3.85546875" style="18" customWidth="1"/>
    <col min="2306" max="2306" width="4.42578125" style="18" customWidth="1"/>
    <col min="2307" max="2307" width="2.5703125" style="18" customWidth="1"/>
    <col min="2308" max="2308" width="3.5703125" style="18" customWidth="1"/>
    <col min="2309" max="2309" width="3" style="18" customWidth="1"/>
    <col min="2310" max="2310" width="4.28515625" style="18" customWidth="1"/>
    <col min="2311" max="2311" width="4.140625" style="18" customWidth="1"/>
    <col min="2312" max="2312" width="5.140625" style="18" customWidth="1"/>
    <col min="2313" max="2313" width="5.7109375" style="18" customWidth="1"/>
    <col min="2314" max="2314" width="51.85546875" style="18" customWidth="1"/>
    <col min="2315" max="2317" width="12.5703125" style="18" customWidth="1"/>
    <col min="2318" max="2318" width="3.5703125" style="18" bestFit="1" customWidth="1"/>
    <col min="2319" max="2319" width="1.85546875" style="18" bestFit="1" customWidth="1"/>
    <col min="2320" max="2321" width="2.7109375" style="18" bestFit="1" customWidth="1"/>
    <col min="2322" max="2322" width="3.5703125" style="18" bestFit="1" customWidth="1"/>
    <col min="2323" max="2323" width="2.7109375" style="18" bestFit="1" customWidth="1"/>
    <col min="2324" max="2324" width="4.42578125" style="18" bestFit="1" customWidth="1"/>
    <col min="2325" max="2329" width="9.140625" style="18"/>
    <col min="2330" max="2341" width="2" style="18" bestFit="1" customWidth="1"/>
    <col min="2342" max="2560" width="9.140625" style="18"/>
    <col min="2561" max="2561" width="3.85546875" style="18" customWidth="1"/>
    <col min="2562" max="2562" width="4.42578125" style="18" customWidth="1"/>
    <col min="2563" max="2563" width="2.5703125" style="18" customWidth="1"/>
    <col min="2564" max="2564" width="3.5703125" style="18" customWidth="1"/>
    <col min="2565" max="2565" width="3" style="18" customWidth="1"/>
    <col min="2566" max="2566" width="4.28515625" style="18" customWidth="1"/>
    <col min="2567" max="2567" width="4.140625" style="18" customWidth="1"/>
    <col min="2568" max="2568" width="5.140625" style="18" customWidth="1"/>
    <col min="2569" max="2569" width="5.7109375" style="18" customWidth="1"/>
    <col min="2570" max="2570" width="51.85546875" style="18" customWidth="1"/>
    <col min="2571" max="2573" width="12.5703125" style="18" customWidth="1"/>
    <col min="2574" max="2574" width="3.5703125" style="18" bestFit="1" customWidth="1"/>
    <col min="2575" max="2575" width="1.85546875" style="18" bestFit="1" customWidth="1"/>
    <col min="2576" max="2577" width="2.7109375" style="18" bestFit="1" customWidth="1"/>
    <col min="2578" max="2578" width="3.5703125" style="18" bestFit="1" customWidth="1"/>
    <col min="2579" max="2579" width="2.7109375" style="18" bestFit="1" customWidth="1"/>
    <col min="2580" max="2580" width="4.42578125" style="18" bestFit="1" customWidth="1"/>
    <col min="2581" max="2585" width="9.140625" style="18"/>
    <col min="2586" max="2597" width="2" style="18" bestFit="1" customWidth="1"/>
    <col min="2598" max="2816" width="9.140625" style="18"/>
    <col min="2817" max="2817" width="3.85546875" style="18" customWidth="1"/>
    <col min="2818" max="2818" width="4.42578125" style="18" customWidth="1"/>
    <col min="2819" max="2819" width="2.5703125" style="18" customWidth="1"/>
    <col min="2820" max="2820" width="3.5703125" style="18" customWidth="1"/>
    <col min="2821" max="2821" width="3" style="18" customWidth="1"/>
    <col min="2822" max="2822" width="4.28515625" style="18" customWidth="1"/>
    <col min="2823" max="2823" width="4.140625" style="18" customWidth="1"/>
    <col min="2824" max="2824" width="5.140625" style="18" customWidth="1"/>
    <col min="2825" max="2825" width="5.7109375" style="18" customWidth="1"/>
    <col min="2826" max="2826" width="51.85546875" style="18" customWidth="1"/>
    <col min="2827" max="2829" width="12.5703125" style="18" customWidth="1"/>
    <col min="2830" max="2830" width="3.5703125" style="18" bestFit="1" customWidth="1"/>
    <col min="2831" max="2831" width="1.85546875" style="18" bestFit="1" customWidth="1"/>
    <col min="2832" max="2833" width="2.7109375" style="18" bestFit="1" customWidth="1"/>
    <col min="2834" max="2834" width="3.5703125" style="18" bestFit="1" customWidth="1"/>
    <col min="2835" max="2835" width="2.7109375" style="18" bestFit="1" customWidth="1"/>
    <col min="2836" max="2836" width="4.42578125" style="18" bestFit="1" customWidth="1"/>
    <col min="2837" max="2841" width="9.140625" style="18"/>
    <col min="2842" max="2853" width="2" style="18" bestFit="1" customWidth="1"/>
    <col min="2854" max="3072" width="9.140625" style="18"/>
    <col min="3073" max="3073" width="3.85546875" style="18" customWidth="1"/>
    <col min="3074" max="3074" width="4.42578125" style="18" customWidth="1"/>
    <col min="3075" max="3075" width="2.5703125" style="18" customWidth="1"/>
    <col min="3076" max="3076" width="3.5703125" style="18" customWidth="1"/>
    <col min="3077" max="3077" width="3" style="18" customWidth="1"/>
    <col min="3078" max="3078" width="4.28515625" style="18" customWidth="1"/>
    <col min="3079" max="3079" width="4.140625" style="18" customWidth="1"/>
    <col min="3080" max="3080" width="5.140625" style="18" customWidth="1"/>
    <col min="3081" max="3081" width="5.7109375" style="18" customWidth="1"/>
    <col min="3082" max="3082" width="51.85546875" style="18" customWidth="1"/>
    <col min="3083" max="3085" width="12.5703125" style="18" customWidth="1"/>
    <col min="3086" max="3086" width="3.5703125" style="18" bestFit="1" customWidth="1"/>
    <col min="3087" max="3087" width="1.85546875" style="18" bestFit="1" customWidth="1"/>
    <col min="3088" max="3089" width="2.7109375" style="18" bestFit="1" customWidth="1"/>
    <col min="3090" max="3090" width="3.5703125" style="18" bestFit="1" customWidth="1"/>
    <col min="3091" max="3091" width="2.7109375" style="18" bestFit="1" customWidth="1"/>
    <col min="3092" max="3092" width="4.42578125" style="18" bestFit="1" customWidth="1"/>
    <col min="3093" max="3097" width="9.140625" style="18"/>
    <col min="3098" max="3109" width="2" style="18" bestFit="1" customWidth="1"/>
    <col min="3110" max="3328" width="9.140625" style="18"/>
    <col min="3329" max="3329" width="3.85546875" style="18" customWidth="1"/>
    <col min="3330" max="3330" width="4.42578125" style="18" customWidth="1"/>
    <col min="3331" max="3331" width="2.5703125" style="18" customWidth="1"/>
    <col min="3332" max="3332" width="3.5703125" style="18" customWidth="1"/>
    <col min="3333" max="3333" width="3" style="18" customWidth="1"/>
    <col min="3334" max="3334" width="4.28515625" style="18" customWidth="1"/>
    <col min="3335" max="3335" width="4.140625" style="18" customWidth="1"/>
    <col min="3336" max="3336" width="5.140625" style="18" customWidth="1"/>
    <col min="3337" max="3337" width="5.7109375" style="18" customWidth="1"/>
    <col min="3338" max="3338" width="51.85546875" style="18" customWidth="1"/>
    <col min="3339" max="3341" width="12.5703125" style="18" customWidth="1"/>
    <col min="3342" max="3342" width="3.5703125" style="18" bestFit="1" customWidth="1"/>
    <col min="3343" max="3343" width="1.85546875" style="18" bestFit="1" customWidth="1"/>
    <col min="3344" max="3345" width="2.7109375" style="18" bestFit="1" customWidth="1"/>
    <col min="3346" max="3346" width="3.5703125" style="18" bestFit="1" customWidth="1"/>
    <col min="3347" max="3347" width="2.7109375" style="18" bestFit="1" customWidth="1"/>
    <col min="3348" max="3348" width="4.42578125" style="18" bestFit="1" customWidth="1"/>
    <col min="3349" max="3353" width="9.140625" style="18"/>
    <col min="3354" max="3365" width="2" style="18" bestFit="1" customWidth="1"/>
    <col min="3366" max="3584" width="9.140625" style="18"/>
    <col min="3585" max="3585" width="3.85546875" style="18" customWidth="1"/>
    <col min="3586" max="3586" width="4.42578125" style="18" customWidth="1"/>
    <col min="3587" max="3587" width="2.5703125" style="18" customWidth="1"/>
    <col min="3588" max="3588" width="3.5703125" style="18" customWidth="1"/>
    <col min="3589" max="3589" width="3" style="18" customWidth="1"/>
    <col min="3590" max="3590" width="4.28515625" style="18" customWidth="1"/>
    <col min="3591" max="3591" width="4.140625" style="18" customWidth="1"/>
    <col min="3592" max="3592" width="5.140625" style="18" customWidth="1"/>
    <col min="3593" max="3593" width="5.7109375" style="18" customWidth="1"/>
    <col min="3594" max="3594" width="51.85546875" style="18" customWidth="1"/>
    <col min="3595" max="3597" width="12.5703125" style="18" customWidth="1"/>
    <col min="3598" max="3598" width="3.5703125" style="18" bestFit="1" customWidth="1"/>
    <col min="3599" max="3599" width="1.85546875" style="18" bestFit="1" customWidth="1"/>
    <col min="3600" max="3601" width="2.7109375" style="18" bestFit="1" customWidth="1"/>
    <col min="3602" max="3602" width="3.5703125" style="18" bestFit="1" customWidth="1"/>
    <col min="3603" max="3603" width="2.7109375" style="18" bestFit="1" customWidth="1"/>
    <col min="3604" max="3604" width="4.42578125" style="18" bestFit="1" customWidth="1"/>
    <col min="3605" max="3609" width="9.140625" style="18"/>
    <col min="3610" max="3621" width="2" style="18" bestFit="1" customWidth="1"/>
    <col min="3622" max="3840" width="9.140625" style="18"/>
    <col min="3841" max="3841" width="3.85546875" style="18" customWidth="1"/>
    <col min="3842" max="3842" width="4.42578125" style="18" customWidth="1"/>
    <col min="3843" max="3843" width="2.5703125" style="18" customWidth="1"/>
    <col min="3844" max="3844" width="3.5703125" style="18" customWidth="1"/>
    <col min="3845" max="3845" width="3" style="18" customWidth="1"/>
    <col min="3846" max="3846" width="4.28515625" style="18" customWidth="1"/>
    <col min="3847" max="3847" width="4.140625" style="18" customWidth="1"/>
    <col min="3848" max="3848" width="5.140625" style="18" customWidth="1"/>
    <col min="3849" max="3849" width="5.7109375" style="18" customWidth="1"/>
    <col min="3850" max="3850" width="51.85546875" style="18" customWidth="1"/>
    <col min="3851" max="3853" width="12.5703125" style="18" customWidth="1"/>
    <col min="3854" max="3854" width="3.5703125" style="18" bestFit="1" customWidth="1"/>
    <col min="3855" max="3855" width="1.85546875" style="18" bestFit="1" customWidth="1"/>
    <col min="3856" max="3857" width="2.7109375" style="18" bestFit="1" customWidth="1"/>
    <col min="3858" max="3858" width="3.5703125" style="18" bestFit="1" customWidth="1"/>
    <col min="3859" max="3859" width="2.7109375" style="18" bestFit="1" customWidth="1"/>
    <col min="3860" max="3860" width="4.42578125" style="18" bestFit="1" customWidth="1"/>
    <col min="3861" max="3865" width="9.140625" style="18"/>
    <col min="3866" max="3877" width="2" style="18" bestFit="1" customWidth="1"/>
    <col min="3878" max="4096" width="9.140625" style="18"/>
    <col min="4097" max="4097" width="3.85546875" style="18" customWidth="1"/>
    <col min="4098" max="4098" width="4.42578125" style="18" customWidth="1"/>
    <col min="4099" max="4099" width="2.5703125" style="18" customWidth="1"/>
    <col min="4100" max="4100" width="3.5703125" style="18" customWidth="1"/>
    <col min="4101" max="4101" width="3" style="18" customWidth="1"/>
    <col min="4102" max="4102" width="4.28515625" style="18" customWidth="1"/>
    <col min="4103" max="4103" width="4.140625" style="18" customWidth="1"/>
    <col min="4104" max="4104" width="5.140625" style="18" customWidth="1"/>
    <col min="4105" max="4105" width="5.7109375" style="18" customWidth="1"/>
    <col min="4106" max="4106" width="51.85546875" style="18" customWidth="1"/>
    <col min="4107" max="4109" width="12.5703125" style="18" customWidth="1"/>
    <col min="4110" max="4110" width="3.5703125" style="18" bestFit="1" customWidth="1"/>
    <col min="4111" max="4111" width="1.85546875" style="18" bestFit="1" customWidth="1"/>
    <col min="4112" max="4113" width="2.7109375" style="18" bestFit="1" customWidth="1"/>
    <col min="4114" max="4114" width="3.5703125" style="18" bestFit="1" customWidth="1"/>
    <col min="4115" max="4115" width="2.7109375" style="18" bestFit="1" customWidth="1"/>
    <col min="4116" max="4116" width="4.42578125" style="18" bestFit="1" customWidth="1"/>
    <col min="4117" max="4121" width="9.140625" style="18"/>
    <col min="4122" max="4133" width="2" style="18" bestFit="1" customWidth="1"/>
    <col min="4134" max="4352" width="9.140625" style="18"/>
    <col min="4353" max="4353" width="3.85546875" style="18" customWidth="1"/>
    <col min="4354" max="4354" width="4.42578125" style="18" customWidth="1"/>
    <col min="4355" max="4355" width="2.5703125" style="18" customWidth="1"/>
    <col min="4356" max="4356" width="3.5703125" style="18" customWidth="1"/>
    <col min="4357" max="4357" width="3" style="18" customWidth="1"/>
    <col min="4358" max="4358" width="4.28515625" style="18" customWidth="1"/>
    <col min="4359" max="4359" width="4.140625" style="18" customWidth="1"/>
    <col min="4360" max="4360" width="5.140625" style="18" customWidth="1"/>
    <col min="4361" max="4361" width="5.7109375" style="18" customWidth="1"/>
    <col min="4362" max="4362" width="51.85546875" style="18" customWidth="1"/>
    <col min="4363" max="4365" width="12.5703125" style="18" customWidth="1"/>
    <col min="4366" max="4366" width="3.5703125" style="18" bestFit="1" customWidth="1"/>
    <col min="4367" max="4367" width="1.85546875" style="18" bestFit="1" customWidth="1"/>
    <col min="4368" max="4369" width="2.7109375" style="18" bestFit="1" customWidth="1"/>
    <col min="4370" max="4370" width="3.5703125" style="18" bestFit="1" customWidth="1"/>
    <col min="4371" max="4371" width="2.7109375" style="18" bestFit="1" customWidth="1"/>
    <col min="4372" max="4372" width="4.42578125" style="18" bestFit="1" customWidth="1"/>
    <col min="4373" max="4377" width="9.140625" style="18"/>
    <col min="4378" max="4389" width="2" style="18" bestFit="1" customWidth="1"/>
    <col min="4390" max="4608" width="9.140625" style="18"/>
    <col min="4609" max="4609" width="3.85546875" style="18" customWidth="1"/>
    <col min="4610" max="4610" width="4.42578125" style="18" customWidth="1"/>
    <col min="4611" max="4611" width="2.5703125" style="18" customWidth="1"/>
    <col min="4612" max="4612" width="3.5703125" style="18" customWidth="1"/>
    <col min="4613" max="4613" width="3" style="18" customWidth="1"/>
    <col min="4614" max="4614" width="4.28515625" style="18" customWidth="1"/>
    <col min="4615" max="4615" width="4.140625" style="18" customWidth="1"/>
    <col min="4616" max="4616" width="5.140625" style="18" customWidth="1"/>
    <col min="4617" max="4617" width="5.7109375" style="18" customWidth="1"/>
    <col min="4618" max="4618" width="51.85546875" style="18" customWidth="1"/>
    <col min="4619" max="4621" width="12.5703125" style="18" customWidth="1"/>
    <col min="4622" max="4622" width="3.5703125" style="18" bestFit="1" customWidth="1"/>
    <col min="4623" max="4623" width="1.85546875" style="18" bestFit="1" customWidth="1"/>
    <col min="4624" max="4625" width="2.7109375" style="18" bestFit="1" customWidth="1"/>
    <col min="4626" max="4626" width="3.5703125" style="18" bestFit="1" customWidth="1"/>
    <col min="4627" max="4627" width="2.7109375" style="18" bestFit="1" customWidth="1"/>
    <col min="4628" max="4628" width="4.42578125" style="18" bestFit="1" customWidth="1"/>
    <col min="4629" max="4633" width="9.140625" style="18"/>
    <col min="4634" max="4645" width="2" style="18" bestFit="1" customWidth="1"/>
    <col min="4646" max="4864" width="9.140625" style="18"/>
    <col min="4865" max="4865" width="3.85546875" style="18" customWidth="1"/>
    <col min="4866" max="4866" width="4.42578125" style="18" customWidth="1"/>
    <col min="4867" max="4867" width="2.5703125" style="18" customWidth="1"/>
    <col min="4868" max="4868" width="3.5703125" style="18" customWidth="1"/>
    <col min="4869" max="4869" width="3" style="18" customWidth="1"/>
    <col min="4870" max="4870" width="4.28515625" style="18" customWidth="1"/>
    <col min="4871" max="4871" width="4.140625" style="18" customWidth="1"/>
    <col min="4872" max="4872" width="5.140625" style="18" customWidth="1"/>
    <col min="4873" max="4873" width="5.7109375" style="18" customWidth="1"/>
    <col min="4874" max="4874" width="51.85546875" style="18" customWidth="1"/>
    <col min="4875" max="4877" width="12.5703125" style="18" customWidth="1"/>
    <col min="4878" max="4878" width="3.5703125" style="18" bestFit="1" customWidth="1"/>
    <col min="4879" max="4879" width="1.85546875" style="18" bestFit="1" customWidth="1"/>
    <col min="4880" max="4881" width="2.7109375" style="18" bestFit="1" customWidth="1"/>
    <col min="4882" max="4882" width="3.5703125" style="18" bestFit="1" customWidth="1"/>
    <col min="4883" max="4883" width="2.7109375" style="18" bestFit="1" customWidth="1"/>
    <col min="4884" max="4884" width="4.42578125" style="18" bestFit="1" customWidth="1"/>
    <col min="4885" max="4889" width="9.140625" style="18"/>
    <col min="4890" max="4901" width="2" style="18" bestFit="1" customWidth="1"/>
    <col min="4902" max="5120" width="9.140625" style="18"/>
    <col min="5121" max="5121" width="3.85546875" style="18" customWidth="1"/>
    <col min="5122" max="5122" width="4.42578125" style="18" customWidth="1"/>
    <col min="5123" max="5123" width="2.5703125" style="18" customWidth="1"/>
    <col min="5124" max="5124" width="3.5703125" style="18" customWidth="1"/>
    <col min="5125" max="5125" width="3" style="18" customWidth="1"/>
    <col min="5126" max="5126" width="4.28515625" style="18" customWidth="1"/>
    <col min="5127" max="5127" width="4.140625" style="18" customWidth="1"/>
    <col min="5128" max="5128" width="5.140625" style="18" customWidth="1"/>
    <col min="5129" max="5129" width="5.7109375" style="18" customWidth="1"/>
    <col min="5130" max="5130" width="51.85546875" style="18" customWidth="1"/>
    <col min="5131" max="5133" width="12.5703125" style="18" customWidth="1"/>
    <col min="5134" max="5134" width="3.5703125" style="18" bestFit="1" customWidth="1"/>
    <col min="5135" max="5135" width="1.85546875" style="18" bestFit="1" customWidth="1"/>
    <col min="5136" max="5137" width="2.7109375" style="18" bestFit="1" customWidth="1"/>
    <col min="5138" max="5138" width="3.5703125" style="18" bestFit="1" customWidth="1"/>
    <col min="5139" max="5139" width="2.7109375" style="18" bestFit="1" customWidth="1"/>
    <col min="5140" max="5140" width="4.42578125" style="18" bestFit="1" customWidth="1"/>
    <col min="5141" max="5145" width="9.140625" style="18"/>
    <col min="5146" max="5157" width="2" style="18" bestFit="1" customWidth="1"/>
    <col min="5158" max="5376" width="9.140625" style="18"/>
    <col min="5377" max="5377" width="3.85546875" style="18" customWidth="1"/>
    <col min="5378" max="5378" width="4.42578125" style="18" customWidth="1"/>
    <col min="5379" max="5379" width="2.5703125" style="18" customWidth="1"/>
    <col min="5380" max="5380" width="3.5703125" style="18" customWidth="1"/>
    <col min="5381" max="5381" width="3" style="18" customWidth="1"/>
    <col min="5382" max="5382" width="4.28515625" style="18" customWidth="1"/>
    <col min="5383" max="5383" width="4.140625" style="18" customWidth="1"/>
    <col min="5384" max="5384" width="5.140625" style="18" customWidth="1"/>
    <col min="5385" max="5385" width="5.7109375" style="18" customWidth="1"/>
    <col min="5386" max="5386" width="51.85546875" style="18" customWidth="1"/>
    <col min="5387" max="5389" width="12.5703125" style="18" customWidth="1"/>
    <col min="5390" max="5390" width="3.5703125" style="18" bestFit="1" customWidth="1"/>
    <col min="5391" max="5391" width="1.85546875" style="18" bestFit="1" customWidth="1"/>
    <col min="5392" max="5393" width="2.7109375" style="18" bestFit="1" customWidth="1"/>
    <col min="5394" max="5394" width="3.5703125" style="18" bestFit="1" customWidth="1"/>
    <col min="5395" max="5395" width="2.7109375" style="18" bestFit="1" customWidth="1"/>
    <col min="5396" max="5396" width="4.42578125" style="18" bestFit="1" customWidth="1"/>
    <col min="5397" max="5401" width="9.140625" style="18"/>
    <col min="5402" max="5413" width="2" style="18" bestFit="1" customWidth="1"/>
    <col min="5414" max="5632" width="9.140625" style="18"/>
    <col min="5633" max="5633" width="3.85546875" style="18" customWidth="1"/>
    <col min="5634" max="5634" width="4.42578125" style="18" customWidth="1"/>
    <col min="5635" max="5635" width="2.5703125" style="18" customWidth="1"/>
    <col min="5636" max="5636" width="3.5703125" style="18" customWidth="1"/>
    <col min="5637" max="5637" width="3" style="18" customWidth="1"/>
    <col min="5638" max="5638" width="4.28515625" style="18" customWidth="1"/>
    <col min="5639" max="5639" width="4.140625" style="18" customWidth="1"/>
    <col min="5640" max="5640" width="5.140625" style="18" customWidth="1"/>
    <col min="5641" max="5641" width="5.7109375" style="18" customWidth="1"/>
    <col min="5642" max="5642" width="51.85546875" style="18" customWidth="1"/>
    <col min="5643" max="5645" width="12.5703125" style="18" customWidth="1"/>
    <col min="5646" max="5646" width="3.5703125" style="18" bestFit="1" customWidth="1"/>
    <col min="5647" max="5647" width="1.85546875" style="18" bestFit="1" customWidth="1"/>
    <col min="5648" max="5649" width="2.7109375" style="18" bestFit="1" customWidth="1"/>
    <col min="5650" max="5650" width="3.5703125" style="18" bestFit="1" customWidth="1"/>
    <col min="5651" max="5651" width="2.7109375" style="18" bestFit="1" customWidth="1"/>
    <col min="5652" max="5652" width="4.42578125" style="18" bestFit="1" customWidth="1"/>
    <col min="5653" max="5657" width="9.140625" style="18"/>
    <col min="5658" max="5669" width="2" style="18" bestFit="1" customWidth="1"/>
    <col min="5670" max="5888" width="9.140625" style="18"/>
    <col min="5889" max="5889" width="3.85546875" style="18" customWidth="1"/>
    <col min="5890" max="5890" width="4.42578125" style="18" customWidth="1"/>
    <col min="5891" max="5891" width="2.5703125" style="18" customWidth="1"/>
    <col min="5892" max="5892" width="3.5703125" style="18" customWidth="1"/>
    <col min="5893" max="5893" width="3" style="18" customWidth="1"/>
    <col min="5894" max="5894" width="4.28515625" style="18" customWidth="1"/>
    <col min="5895" max="5895" width="4.140625" style="18" customWidth="1"/>
    <col min="5896" max="5896" width="5.140625" style="18" customWidth="1"/>
    <col min="5897" max="5897" width="5.7109375" style="18" customWidth="1"/>
    <col min="5898" max="5898" width="51.85546875" style="18" customWidth="1"/>
    <col min="5899" max="5901" width="12.5703125" style="18" customWidth="1"/>
    <col min="5902" max="5902" width="3.5703125" style="18" bestFit="1" customWidth="1"/>
    <col min="5903" max="5903" width="1.85546875" style="18" bestFit="1" customWidth="1"/>
    <col min="5904" max="5905" width="2.7109375" style="18" bestFit="1" customWidth="1"/>
    <col min="5906" max="5906" width="3.5703125" style="18" bestFit="1" customWidth="1"/>
    <col min="5907" max="5907" width="2.7109375" style="18" bestFit="1" customWidth="1"/>
    <col min="5908" max="5908" width="4.42578125" style="18" bestFit="1" customWidth="1"/>
    <col min="5909" max="5913" width="9.140625" style="18"/>
    <col min="5914" max="5925" width="2" style="18" bestFit="1" customWidth="1"/>
    <col min="5926" max="6144" width="9.140625" style="18"/>
    <col min="6145" max="6145" width="3.85546875" style="18" customWidth="1"/>
    <col min="6146" max="6146" width="4.42578125" style="18" customWidth="1"/>
    <col min="6147" max="6147" width="2.5703125" style="18" customWidth="1"/>
    <col min="6148" max="6148" width="3.5703125" style="18" customWidth="1"/>
    <col min="6149" max="6149" width="3" style="18" customWidth="1"/>
    <col min="6150" max="6150" width="4.28515625" style="18" customWidth="1"/>
    <col min="6151" max="6151" width="4.140625" style="18" customWidth="1"/>
    <col min="6152" max="6152" width="5.140625" style="18" customWidth="1"/>
    <col min="6153" max="6153" width="5.7109375" style="18" customWidth="1"/>
    <col min="6154" max="6154" width="51.85546875" style="18" customWidth="1"/>
    <col min="6155" max="6157" width="12.5703125" style="18" customWidth="1"/>
    <col min="6158" max="6158" width="3.5703125" style="18" bestFit="1" customWidth="1"/>
    <col min="6159" max="6159" width="1.85546875" style="18" bestFit="1" customWidth="1"/>
    <col min="6160" max="6161" width="2.7109375" style="18" bestFit="1" customWidth="1"/>
    <col min="6162" max="6162" width="3.5703125" style="18" bestFit="1" customWidth="1"/>
    <col min="6163" max="6163" width="2.7109375" style="18" bestFit="1" customWidth="1"/>
    <col min="6164" max="6164" width="4.42578125" style="18" bestFit="1" customWidth="1"/>
    <col min="6165" max="6169" width="9.140625" style="18"/>
    <col min="6170" max="6181" width="2" style="18" bestFit="1" customWidth="1"/>
    <col min="6182" max="6400" width="9.140625" style="18"/>
    <col min="6401" max="6401" width="3.85546875" style="18" customWidth="1"/>
    <col min="6402" max="6402" width="4.42578125" style="18" customWidth="1"/>
    <col min="6403" max="6403" width="2.5703125" style="18" customWidth="1"/>
    <col min="6404" max="6404" width="3.5703125" style="18" customWidth="1"/>
    <col min="6405" max="6405" width="3" style="18" customWidth="1"/>
    <col min="6406" max="6406" width="4.28515625" style="18" customWidth="1"/>
    <col min="6407" max="6407" width="4.140625" style="18" customWidth="1"/>
    <col min="6408" max="6408" width="5.140625" style="18" customWidth="1"/>
    <col min="6409" max="6409" width="5.7109375" style="18" customWidth="1"/>
    <col min="6410" max="6410" width="51.85546875" style="18" customWidth="1"/>
    <col min="6411" max="6413" width="12.5703125" style="18" customWidth="1"/>
    <col min="6414" max="6414" width="3.5703125" style="18" bestFit="1" customWidth="1"/>
    <col min="6415" max="6415" width="1.85546875" style="18" bestFit="1" customWidth="1"/>
    <col min="6416" max="6417" width="2.7109375" style="18" bestFit="1" customWidth="1"/>
    <col min="6418" max="6418" width="3.5703125" style="18" bestFit="1" customWidth="1"/>
    <col min="6419" max="6419" width="2.7109375" style="18" bestFit="1" customWidth="1"/>
    <col min="6420" max="6420" width="4.42578125" style="18" bestFit="1" customWidth="1"/>
    <col min="6421" max="6425" width="9.140625" style="18"/>
    <col min="6426" max="6437" width="2" style="18" bestFit="1" customWidth="1"/>
    <col min="6438" max="6656" width="9.140625" style="18"/>
    <col min="6657" max="6657" width="3.85546875" style="18" customWidth="1"/>
    <col min="6658" max="6658" width="4.42578125" style="18" customWidth="1"/>
    <col min="6659" max="6659" width="2.5703125" style="18" customWidth="1"/>
    <col min="6660" max="6660" width="3.5703125" style="18" customWidth="1"/>
    <col min="6661" max="6661" width="3" style="18" customWidth="1"/>
    <col min="6662" max="6662" width="4.28515625" style="18" customWidth="1"/>
    <col min="6663" max="6663" width="4.140625" style="18" customWidth="1"/>
    <col min="6664" max="6664" width="5.140625" style="18" customWidth="1"/>
    <col min="6665" max="6665" width="5.7109375" style="18" customWidth="1"/>
    <col min="6666" max="6666" width="51.85546875" style="18" customWidth="1"/>
    <col min="6667" max="6669" width="12.5703125" style="18" customWidth="1"/>
    <col min="6670" max="6670" width="3.5703125" style="18" bestFit="1" customWidth="1"/>
    <col min="6671" max="6671" width="1.85546875" style="18" bestFit="1" customWidth="1"/>
    <col min="6672" max="6673" width="2.7109375" style="18" bestFit="1" customWidth="1"/>
    <col min="6674" max="6674" width="3.5703125" style="18" bestFit="1" customWidth="1"/>
    <col min="6675" max="6675" width="2.7109375" style="18" bestFit="1" customWidth="1"/>
    <col min="6676" max="6676" width="4.42578125" style="18" bestFit="1" customWidth="1"/>
    <col min="6677" max="6681" width="9.140625" style="18"/>
    <col min="6682" max="6693" width="2" style="18" bestFit="1" customWidth="1"/>
    <col min="6694" max="6912" width="9.140625" style="18"/>
    <col min="6913" max="6913" width="3.85546875" style="18" customWidth="1"/>
    <col min="6914" max="6914" width="4.42578125" style="18" customWidth="1"/>
    <col min="6915" max="6915" width="2.5703125" style="18" customWidth="1"/>
    <col min="6916" max="6916" width="3.5703125" style="18" customWidth="1"/>
    <col min="6917" max="6917" width="3" style="18" customWidth="1"/>
    <col min="6918" max="6918" width="4.28515625" style="18" customWidth="1"/>
    <col min="6919" max="6919" width="4.140625" style="18" customWidth="1"/>
    <col min="6920" max="6920" width="5.140625" style="18" customWidth="1"/>
    <col min="6921" max="6921" width="5.7109375" style="18" customWidth="1"/>
    <col min="6922" max="6922" width="51.85546875" style="18" customWidth="1"/>
    <col min="6923" max="6925" width="12.5703125" style="18" customWidth="1"/>
    <col min="6926" max="6926" width="3.5703125" style="18" bestFit="1" customWidth="1"/>
    <col min="6927" max="6927" width="1.85546875" style="18" bestFit="1" customWidth="1"/>
    <col min="6928" max="6929" width="2.7109375" style="18" bestFit="1" customWidth="1"/>
    <col min="6930" max="6930" width="3.5703125" style="18" bestFit="1" customWidth="1"/>
    <col min="6931" max="6931" width="2.7109375" style="18" bestFit="1" customWidth="1"/>
    <col min="6932" max="6932" width="4.42578125" style="18" bestFit="1" customWidth="1"/>
    <col min="6933" max="6937" width="9.140625" style="18"/>
    <col min="6938" max="6949" width="2" style="18" bestFit="1" customWidth="1"/>
    <col min="6950" max="7168" width="9.140625" style="18"/>
    <col min="7169" max="7169" width="3.85546875" style="18" customWidth="1"/>
    <col min="7170" max="7170" width="4.42578125" style="18" customWidth="1"/>
    <col min="7171" max="7171" width="2.5703125" style="18" customWidth="1"/>
    <col min="7172" max="7172" width="3.5703125" style="18" customWidth="1"/>
    <col min="7173" max="7173" width="3" style="18" customWidth="1"/>
    <col min="7174" max="7174" width="4.28515625" style="18" customWidth="1"/>
    <col min="7175" max="7175" width="4.140625" style="18" customWidth="1"/>
    <col min="7176" max="7176" width="5.140625" style="18" customWidth="1"/>
    <col min="7177" max="7177" width="5.7109375" style="18" customWidth="1"/>
    <col min="7178" max="7178" width="51.85546875" style="18" customWidth="1"/>
    <col min="7179" max="7181" width="12.5703125" style="18" customWidth="1"/>
    <col min="7182" max="7182" width="3.5703125" style="18" bestFit="1" customWidth="1"/>
    <col min="7183" max="7183" width="1.85546875" style="18" bestFit="1" customWidth="1"/>
    <col min="7184" max="7185" width="2.7109375" style="18" bestFit="1" customWidth="1"/>
    <col min="7186" max="7186" width="3.5703125" style="18" bestFit="1" customWidth="1"/>
    <col min="7187" max="7187" width="2.7109375" style="18" bestFit="1" customWidth="1"/>
    <col min="7188" max="7188" width="4.42578125" style="18" bestFit="1" customWidth="1"/>
    <col min="7189" max="7193" width="9.140625" style="18"/>
    <col min="7194" max="7205" width="2" style="18" bestFit="1" customWidth="1"/>
    <col min="7206" max="7424" width="9.140625" style="18"/>
    <col min="7425" max="7425" width="3.85546875" style="18" customWidth="1"/>
    <col min="7426" max="7426" width="4.42578125" style="18" customWidth="1"/>
    <col min="7427" max="7427" width="2.5703125" style="18" customWidth="1"/>
    <col min="7428" max="7428" width="3.5703125" style="18" customWidth="1"/>
    <col min="7429" max="7429" width="3" style="18" customWidth="1"/>
    <col min="7430" max="7430" width="4.28515625" style="18" customWidth="1"/>
    <col min="7431" max="7431" width="4.140625" style="18" customWidth="1"/>
    <col min="7432" max="7432" width="5.140625" style="18" customWidth="1"/>
    <col min="7433" max="7433" width="5.7109375" style="18" customWidth="1"/>
    <col min="7434" max="7434" width="51.85546875" style="18" customWidth="1"/>
    <col min="7435" max="7437" width="12.5703125" style="18" customWidth="1"/>
    <col min="7438" max="7438" width="3.5703125" style="18" bestFit="1" customWidth="1"/>
    <col min="7439" max="7439" width="1.85546875" style="18" bestFit="1" customWidth="1"/>
    <col min="7440" max="7441" width="2.7109375" style="18" bestFit="1" customWidth="1"/>
    <col min="7442" max="7442" width="3.5703125" style="18" bestFit="1" customWidth="1"/>
    <col min="7443" max="7443" width="2.7109375" style="18" bestFit="1" customWidth="1"/>
    <col min="7444" max="7444" width="4.42578125" style="18" bestFit="1" customWidth="1"/>
    <col min="7445" max="7449" width="9.140625" style="18"/>
    <col min="7450" max="7461" width="2" style="18" bestFit="1" customWidth="1"/>
    <col min="7462" max="7680" width="9.140625" style="18"/>
    <col min="7681" max="7681" width="3.85546875" style="18" customWidth="1"/>
    <col min="7682" max="7682" width="4.42578125" style="18" customWidth="1"/>
    <col min="7683" max="7683" width="2.5703125" style="18" customWidth="1"/>
    <col min="7684" max="7684" width="3.5703125" style="18" customWidth="1"/>
    <col min="7685" max="7685" width="3" style="18" customWidth="1"/>
    <col min="7686" max="7686" width="4.28515625" style="18" customWidth="1"/>
    <col min="7687" max="7687" width="4.140625" style="18" customWidth="1"/>
    <col min="7688" max="7688" width="5.140625" style="18" customWidth="1"/>
    <col min="7689" max="7689" width="5.7109375" style="18" customWidth="1"/>
    <col min="7690" max="7690" width="51.85546875" style="18" customWidth="1"/>
    <col min="7691" max="7693" width="12.5703125" style="18" customWidth="1"/>
    <col min="7694" max="7694" width="3.5703125" style="18" bestFit="1" customWidth="1"/>
    <col min="7695" max="7695" width="1.85546875" style="18" bestFit="1" customWidth="1"/>
    <col min="7696" max="7697" width="2.7109375" style="18" bestFit="1" customWidth="1"/>
    <col min="7698" max="7698" width="3.5703125" style="18" bestFit="1" customWidth="1"/>
    <col min="7699" max="7699" width="2.7109375" style="18" bestFit="1" customWidth="1"/>
    <col min="7700" max="7700" width="4.42578125" style="18" bestFit="1" customWidth="1"/>
    <col min="7701" max="7705" width="9.140625" style="18"/>
    <col min="7706" max="7717" width="2" style="18" bestFit="1" customWidth="1"/>
    <col min="7718" max="7936" width="9.140625" style="18"/>
    <col min="7937" max="7937" width="3.85546875" style="18" customWidth="1"/>
    <col min="7938" max="7938" width="4.42578125" style="18" customWidth="1"/>
    <col min="7939" max="7939" width="2.5703125" style="18" customWidth="1"/>
    <col min="7940" max="7940" width="3.5703125" style="18" customWidth="1"/>
    <col min="7941" max="7941" width="3" style="18" customWidth="1"/>
    <col min="7942" max="7942" width="4.28515625" style="18" customWidth="1"/>
    <col min="7943" max="7943" width="4.140625" style="18" customWidth="1"/>
    <col min="7944" max="7944" width="5.140625" style="18" customWidth="1"/>
    <col min="7945" max="7945" width="5.7109375" style="18" customWidth="1"/>
    <col min="7946" max="7946" width="51.85546875" style="18" customWidth="1"/>
    <col min="7947" max="7949" width="12.5703125" style="18" customWidth="1"/>
    <col min="7950" max="7950" width="3.5703125" style="18" bestFit="1" customWidth="1"/>
    <col min="7951" max="7951" width="1.85546875" style="18" bestFit="1" customWidth="1"/>
    <col min="7952" max="7953" width="2.7109375" style="18" bestFit="1" customWidth="1"/>
    <col min="7954" max="7954" width="3.5703125" style="18" bestFit="1" customWidth="1"/>
    <col min="7955" max="7955" width="2.7109375" style="18" bestFit="1" customWidth="1"/>
    <col min="7956" max="7956" width="4.42578125" style="18" bestFit="1" customWidth="1"/>
    <col min="7957" max="7961" width="9.140625" style="18"/>
    <col min="7962" max="7973" width="2" style="18" bestFit="1" customWidth="1"/>
    <col min="7974" max="8192" width="9.140625" style="18"/>
    <col min="8193" max="8193" width="3.85546875" style="18" customWidth="1"/>
    <col min="8194" max="8194" width="4.42578125" style="18" customWidth="1"/>
    <col min="8195" max="8195" width="2.5703125" style="18" customWidth="1"/>
    <col min="8196" max="8196" width="3.5703125" style="18" customWidth="1"/>
    <col min="8197" max="8197" width="3" style="18" customWidth="1"/>
    <col min="8198" max="8198" width="4.28515625" style="18" customWidth="1"/>
    <col min="8199" max="8199" width="4.140625" style="18" customWidth="1"/>
    <col min="8200" max="8200" width="5.140625" style="18" customWidth="1"/>
    <col min="8201" max="8201" width="5.7109375" style="18" customWidth="1"/>
    <col min="8202" max="8202" width="51.85546875" style="18" customWidth="1"/>
    <col min="8203" max="8205" width="12.5703125" style="18" customWidth="1"/>
    <col min="8206" max="8206" width="3.5703125" style="18" bestFit="1" customWidth="1"/>
    <col min="8207" max="8207" width="1.85546875" style="18" bestFit="1" customWidth="1"/>
    <col min="8208" max="8209" width="2.7109375" style="18" bestFit="1" customWidth="1"/>
    <col min="8210" max="8210" width="3.5703125" style="18" bestFit="1" customWidth="1"/>
    <col min="8211" max="8211" width="2.7109375" style="18" bestFit="1" customWidth="1"/>
    <col min="8212" max="8212" width="4.42578125" style="18" bestFit="1" customWidth="1"/>
    <col min="8213" max="8217" width="9.140625" style="18"/>
    <col min="8218" max="8229" width="2" style="18" bestFit="1" customWidth="1"/>
    <col min="8230" max="8448" width="9.140625" style="18"/>
    <col min="8449" max="8449" width="3.85546875" style="18" customWidth="1"/>
    <col min="8450" max="8450" width="4.42578125" style="18" customWidth="1"/>
    <col min="8451" max="8451" width="2.5703125" style="18" customWidth="1"/>
    <col min="8452" max="8452" width="3.5703125" style="18" customWidth="1"/>
    <col min="8453" max="8453" width="3" style="18" customWidth="1"/>
    <col min="8454" max="8454" width="4.28515625" style="18" customWidth="1"/>
    <col min="8455" max="8455" width="4.140625" style="18" customWidth="1"/>
    <col min="8456" max="8456" width="5.140625" style="18" customWidth="1"/>
    <col min="8457" max="8457" width="5.7109375" style="18" customWidth="1"/>
    <col min="8458" max="8458" width="51.85546875" style="18" customWidth="1"/>
    <col min="8459" max="8461" width="12.5703125" style="18" customWidth="1"/>
    <col min="8462" max="8462" width="3.5703125" style="18" bestFit="1" customWidth="1"/>
    <col min="8463" max="8463" width="1.85546875" style="18" bestFit="1" customWidth="1"/>
    <col min="8464" max="8465" width="2.7109375" style="18" bestFit="1" customWidth="1"/>
    <col min="8466" max="8466" width="3.5703125" style="18" bestFit="1" customWidth="1"/>
    <col min="8467" max="8467" width="2.7109375" style="18" bestFit="1" customWidth="1"/>
    <col min="8468" max="8468" width="4.42578125" style="18" bestFit="1" customWidth="1"/>
    <col min="8469" max="8473" width="9.140625" style="18"/>
    <col min="8474" max="8485" width="2" style="18" bestFit="1" customWidth="1"/>
    <col min="8486" max="8704" width="9.140625" style="18"/>
    <col min="8705" max="8705" width="3.85546875" style="18" customWidth="1"/>
    <col min="8706" max="8706" width="4.42578125" style="18" customWidth="1"/>
    <col min="8707" max="8707" width="2.5703125" style="18" customWidth="1"/>
    <col min="8708" max="8708" width="3.5703125" style="18" customWidth="1"/>
    <col min="8709" max="8709" width="3" style="18" customWidth="1"/>
    <col min="8710" max="8710" width="4.28515625" style="18" customWidth="1"/>
    <col min="8711" max="8711" width="4.140625" style="18" customWidth="1"/>
    <col min="8712" max="8712" width="5.140625" style="18" customWidth="1"/>
    <col min="8713" max="8713" width="5.7109375" style="18" customWidth="1"/>
    <col min="8714" max="8714" width="51.85546875" style="18" customWidth="1"/>
    <col min="8715" max="8717" width="12.5703125" style="18" customWidth="1"/>
    <col min="8718" max="8718" width="3.5703125" style="18" bestFit="1" customWidth="1"/>
    <col min="8719" max="8719" width="1.85546875" style="18" bestFit="1" customWidth="1"/>
    <col min="8720" max="8721" width="2.7109375" style="18" bestFit="1" customWidth="1"/>
    <col min="8722" max="8722" width="3.5703125" style="18" bestFit="1" customWidth="1"/>
    <col min="8723" max="8723" width="2.7109375" style="18" bestFit="1" customWidth="1"/>
    <col min="8724" max="8724" width="4.42578125" style="18" bestFit="1" customWidth="1"/>
    <col min="8725" max="8729" width="9.140625" style="18"/>
    <col min="8730" max="8741" width="2" style="18" bestFit="1" customWidth="1"/>
    <col min="8742" max="8960" width="9.140625" style="18"/>
    <col min="8961" max="8961" width="3.85546875" style="18" customWidth="1"/>
    <col min="8962" max="8962" width="4.42578125" style="18" customWidth="1"/>
    <col min="8963" max="8963" width="2.5703125" style="18" customWidth="1"/>
    <col min="8964" max="8964" width="3.5703125" style="18" customWidth="1"/>
    <col min="8965" max="8965" width="3" style="18" customWidth="1"/>
    <col min="8966" max="8966" width="4.28515625" style="18" customWidth="1"/>
    <col min="8967" max="8967" width="4.140625" style="18" customWidth="1"/>
    <col min="8968" max="8968" width="5.140625" style="18" customWidth="1"/>
    <col min="8969" max="8969" width="5.7109375" style="18" customWidth="1"/>
    <col min="8970" max="8970" width="51.85546875" style="18" customWidth="1"/>
    <col min="8971" max="8973" width="12.5703125" style="18" customWidth="1"/>
    <col min="8974" max="8974" width="3.5703125" style="18" bestFit="1" customWidth="1"/>
    <col min="8975" max="8975" width="1.85546875" style="18" bestFit="1" customWidth="1"/>
    <col min="8976" max="8977" width="2.7109375" style="18" bestFit="1" customWidth="1"/>
    <col min="8978" max="8978" width="3.5703125" style="18" bestFit="1" customWidth="1"/>
    <col min="8979" max="8979" width="2.7109375" style="18" bestFit="1" customWidth="1"/>
    <col min="8980" max="8980" width="4.42578125" style="18" bestFit="1" customWidth="1"/>
    <col min="8981" max="8985" width="9.140625" style="18"/>
    <col min="8986" max="8997" width="2" style="18" bestFit="1" customWidth="1"/>
    <col min="8998" max="9216" width="9.140625" style="18"/>
    <col min="9217" max="9217" width="3.85546875" style="18" customWidth="1"/>
    <col min="9218" max="9218" width="4.42578125" style="18" customWidth="1"/>
    <col min="9219" max="9219" width="2.5703125" style="18" customWidth="1"/>
    <col min="9220" max="9220" width="3.5703125" style="18" customWidth="1"/>
    <col min="9221" max="9221" width="3" style="18" customWidth="1"/>
    <col min="9222" max="9222" width="4.28515625" style="18" customWidth="1"/>
    <col min="9223" max="9223" width="4.140625" style="18" customWidth="1"/>
    <col min="9224" max="9224" width="5.140625" style="18" customWidth="1"/>
    <col min="9225" max="9225" width="5.7109375" style="18" customWidth="1"/>
    <col min="9226" max="9226" width="51.85546875" style="18" customWidth="1"/>
    <col min="9227" max="9229" width="12.5703125" style="18" customWidth="1"/>
    <col min="9230" max="9230" width="3.5703125" style="18" bestFit="1" customWidth="1"/>
    <col min="9231" max="9231" width="1.85546875" style="18" bestFit="1" customWidth="1"/>
    <col min="9232" max="9233" width="2.7109375" style="18" bestFit="1" customWidth="1"/>
    <col min="9234" max="9234" width="3.5703125" style="18" bestFit="1" customWidth="1"/>
    <col min="9235" max="9235" width="2.7109375" style="18" bestFit="1" customWidth="1"/>
    <col min="9236" max="9236" width="4.42578125" style="18" bestFit="1" customWidth="1"/>
    <col min="9237" max="9241" width="9.140625" style="18"/>
    <col min="9242" max="9253" width="2" style="18" bestFit="1" customWidth="1"/>
    <col min="9254" max="9472" width="9.140625" style="18"/>
    <col min="9473" max="9473" width="3.85546875" style="18" customWidth="1"/>
    <col min="9474" max="9474" width="4.42578125" style="18" customWidth="1"/>
    <col min="9475" max="9475" width="2.5703125" style="18" customWidth="1"/>
    <col min="9476" max="9476" width="3.5703125" style="18" customWidth="1"/>
    <col min="9477" max="9477" width="3" style="18" customWidth="1"/>
    <col min="9478" max="9478" width="4.28515625" style="18" customWidth="1"/>
    <col min="9479" max="9479" width="4.140625" style="18" customWidth="1"/>
    <col min="9480" max="9480" width="5.140625" style="18" customWidth="1"/>
    <col min="9481" max="9481" width="5.7109375" style="18" customWidth="1"/>
    <col min="9482" max="9482" width="51.85546875" style="18" customWidth="1"/>
    <col min="9483" max="9485" width="12.5703125" style="18" customWidth="1"/>
    <col min="9486" max="9486" width="3.5703125" style="18" bestFit="1" customWidth="1"/>
    <col min="9487" max="9487" width="1.85546875" style="18" bestFit="1" customWidth="1"/>
    <col min="9488" max="9489" width="2.7109375" style="18" bestFit="1" customWidth="1"/>
    <col min="9490" max="9490" width="3.5703125" style="18" bestFit="1" customWidth="1"/>
    <col min="9491" max="9491" width="2.7109375" style="18" bestFit="1" customWidth="1"/>
    <col min="9492" max="9492" width="4.42578125" style="18" bestFit="1" customWidth="1"/>
    <col min="9493" max="9497" width="9.140625" style="18"/>
    <col min="9498" max="9509" width="2" style="18" bestFit="1" customWidth="1"/>
    <col min="9510" max="9728" width="9.140625" style="18"/>
    <col min="9729" max="9729" width="3.85546875" style="18" customWidth="1"/>
    <col min="9730" max="9730" width="4.42578125" style="18" customWidth="1"/>
    <col min="9731" max="9731" width="2.5703125" style="18" customWidth="1"/>
    <col min="9732" max="9732" width="3.5703125" style="18" customWidth="1"/>
    <col min="9733" max="9733" width="3" style="18" customWidth="1"/>
    <col min="9734" max="9734" width="4.28515625" style="18" customWidth="1"/>
    <col min="9735" max="9735" width="4.140625" style="18" customWidth="1"/>
    <col min="9736" max="9736" width="5.140625" style="18" customWidth="1"/>
    <col min="9737" max="9737" width="5.7109375" style="18" customWidth="1"/>
    <col min="9738" max="9738" width="51.85546875" style="18" customWidth="1"/>
    <col min="9739" max="9741" width="12.5703125" style="18" customWidth="1"/>
    <col min="9742" max="9742" width="3.5703125" style="18" bestFit="1" customWidth="1"/>
    <col min="9743" max="9743" width="1.85546875" style="18" bestFit="1" customWidth="1"/>
    <col min="9744" max="9745" width="2.7109375" style="18" bestFit="1" customWidth="1"/>
    <col min="9746" max="9746" width="3.5703125" style="18" bestFit="1" customWidth="1"/>
    <col min="9747" max="9747" width="2.7109375" style="18" bestFit="1" customWidth="1"/>
    <col min="9748" max="9748" width="4.42578125" style="18" bestFit="1" customWidth="1"/>
    <col min="9749" max="9753" width="9.140625" style="18"/>
    <col min="9754" max="9765" width="2" style="18" bestFit="1" customWidth="1"/>
    <col min="9766" max="9984" width="9.140625" style="18"/>
    <col min="9985" max="9985" width="3.85546875" style="18" customWidth="1"/>
    <col min="9986" max="9986" width="4.42578125" style="18" customWidth="1"/>
    <col min="9987" max="9987" width="2.5703125" style="18" customWidth="1"/>
    <col min="9988" max="9988" width="3.5703125" style="18" customWidth="1"/>
    <col min="9989" max="9989" width="3" style="18" customWidth="1"/>
    <col min="9990" max="9990" width="4.28515625" style="18" customWidth="1"/>
    <col min="9991" max="9991" width="4.140625" style="18" customWidth="1"/>
    <col min="9992" max="9992" width="5.140625" style="18" customWidth="1"/>
    <col min="9993" max="9993" width="5.7109375" style="18" customWidth="1"/>
    <col min="9994" max="9994" width="51.85546875" style="18" customWidth="1"/>
    <col min="9995" max="9997" width="12.5703125" style="18" customWidth="1"/>
    <col min="9998" max="9998" width="3.5703125" style="18" bestFit="1" customWidth="1"/>
    <col min="9999" max="9999" width="1.85546875" style="18" bestFit="1" customWidth="1"/>
    <col min="10000" max="10001" width="2.7109375" style="18" bestFit="1" customWidth="1"/>
    <col min="10002" max="10002" width="3.5703125" style="18" bestFit="1" customWidth="1"/>
    <col min="10003" max="10003" width="2.7109375" style="18" bestFit="1" customWidth="1"/>
    <col min="10004" max="10004" width="4.42578125" style="18" bestFit="1" customWidth="1"/>
    <col min="10005" max="10009" width="9.140625" style="18"/>
    <col min="10010" max="10021" width="2" style="18" bestFit="1" customWidth="1"/>
    <col min="10022" max="10240" width="9.140625" style="18"/>
    <col min="10241" max="10241" width="3.85546875" style="18" customWidth="1"/>
    <col min="10242" max="10242" width="4.42578125" style="18" customWidth="1"/>
    <col min="10243" max="10243" width="2.5703125" style="18" customWidth="1"/>
    <col min="10244" max="10244" width="3.5703125" style="18" customWidth="1"/>
    <col min="10245" max="10245" width="3" style="18" customWidth="1"/>
    <col min="10246" max="10246" width="4.28515625" style="18" customWidth="1"/>
    <col min="10247" max="10247" width="4.140625" style="18" customWidth="1"/>
    <col min="10248" max="10248" width="5.140625" style="18" customWidth="1"/>
    <col min="10249" max="10249" width="5.7109375" style="18" customWidth="1"/>
    <col min="10250" max="10250" width="51.85546875" style="18" customWidth="1"/>
    <col min="10251" max="10253" width="12.5703125" style="18" customWidth="1"/>
    <col min="10254" max="10254" width="3.5703125" style="18" bestFit="1" customWidth="1"/>
    <col min="10255" max="10255" width="1.85546875" style="18" bestFit="1" customWidth="1"/>
    <col min="10256" max="10257" width="2.7109375" style="18" bestFit="1" customWidth="1"/>
    <col min="10258" max="10258" width="3.5703125" style="18" bestFit="1" customWidth="1"/>
    <col min="10259" max="10259" width="2.7109375" style="18" bestFit="1" customWidth="1"/>
    <col min="10260" max="10260" width="4.42578125" style="18" bestFit="1" customWidth="1"/>
    <col min="10261" max="10265" width="9.140625" style="18"/>
    <col min="10266" max="10277" width="2" style="18" bestFit="1" customWidth="1"/>
    <col min="10278" max="10496" width="9.140625" style="18"/>
    <col min="10497" max="10497" width="3.85546875" style="18" customWidth="1"/>
    <col min="10498" max="10498" width="4.42578125" style="18" customWidth="1"/>
    <col min="10499" max="10499" width="2.5703125" style="18" customWidth="1"/>
    <col min="10500" max="10500" width="3.5703125" style="18" customWidth="1"/>
    <col min="10501" max="10501" width="3" style="18" customWidth="1"/>
    <col min="10502" max="10502" width="4.28515625" style="18" customWidth="1"/>
    <col min="10503" max="10503" width="4.140625" style="18" customWidth="1"/>
    <col min="10504" max="10504" width="5.140625" style="18" customWidth="1"/>
    <col min="10505" max="10505" width="5.7109375" style="18" customWidth="1"/>
    <col min="10506" max="10506" width="51.85546875" style="18" customWidth="1"/>
    <col min="10507" max="10509" width="12.5703125" style="18" customWidth="1"/>
    <col min="10510" max="10510" width="3.5703125" style="18" bestFit="1" customWidth="1"/>
    <col min="10511" max="10511" width="1.85546875" style="18" bestFit="1" customWidth="1"/>
    <col min="10512" max="10513" width="2.7109375" style="18" bestFit="1" customWidth="1"/>
    <col min="10514" max="10514" width="3.5703125" style="18" bestFit="1" customWidth="1"/>
    <col min="10515" max="10515" width="2.7109375" style="18" bestFit="1" customWidth="1"/>
    <col min="10516" max="10516" width="4.42578125" style="18" bestFit="1" customWidth="1"/>
    <col min="10517" max="10521" width="9.140625" style="18"/>
    <col min="10522" max="10533" width="2" style="18" bestFit="1" customWidth="1"/>
    <col min="10534" max="10752" width="9.140625" style="18"/>
    <col min="10753" max="10753" width="3.85546875" style="18" customWidth="1"/>
    <col min="10754" max="10754" width="4.42578125" style="18" customWidth="1"/>
    <col min="10755" max="10755" width="2.5703125" style="18" customWidth="1"/>
    <col min="10756" max="10756" width="3.5703125" style="18" customWidth="1"/>
    <col min="10757" max="10757" width="3" style="18" customWidth="1"/>
    <col min="10758" max="10758" width="4.28515625" style="18" customWidth="1"/>
    <col min="10759" max="10759" width="4.140625" style="18" customWidth="1"/>
    <col min="10760" max="10760" width="5.140625" style="18" customWidth="1"/>
    <col min="10761" max="10761" width="5.7109375" style="18" customWidth="1"/>
    <col min="10762" max="10762" width="51.85546875" style="18" customWidth="1"/>
    <col min="10763" max="10765" width="12.5703125" style="18" customWidth="1"/>
    <col min="10766" max="10766" width="3.5703125" style="18" bestFit="1" customWidth="1"/>
    <col min="10767" max="10767" width="1.85546875" style="18" bestFit="1" customWidth="1"/>
    <col min="10768" max="10769" width="2.7109375" style="18" bestFit="1" customWidth="1"/>
    <col min="10770" max="10770" width="3.5703125" style="18" bestFit="1" customWidth="1"/>
    <col min="10771" max="10771" width="2.7109375" style="18" bestFit="1" customWidth="1"/>
    <col min="10772" max="10772" width="4.42578125" style="18" bestFit="1" customWidth="1"/>
    <col min="10773" max="10777" width="9.140625" style="18"/>
    <col min="10778" max="10789" width="2" style="18" bestFit="1" customWidth="1"/>
    <col min="10790" max="11008" width="9.140625" style="18"/>
    <col min="11009" max="11009" width="3.85546875" style="18" customWidth="1"/>
    <col min="11010" max="11010" width="4.42578125" style="18" customWidth="1"/>
    <col min="11011" max="11011" width="2.5703125" style="18" customWidth="1"/>
    <col min="11012" max="11012" width="3.5703125" style="18" customWidth="1"/>
    <col min="11013" max="11013" width="3" style="18" customWidth="1"/>
    <col min="11014" max="11014" width="4.28515625" style="18" customWidth="1"/>
    <col min="11015" max="11015" width="4.140625" style="18" customWidth="1"/>
    <col min="11016" max="11016" width="5.140625" style="18" customWidth="1"/>
    <col min="11017" max="11017" width="5.7109375" style="18" customWidth="1"/>
    <col min="11018" max="11018" width="51.85546875" style="18" customWidth="1"/>
    <col min="11019" max="11021" width="12.5703125" style="18" customWidth="1"/>
    <col min="11022" max="11022" width="3.5703125" style="18" bestFit="1" customWidth="1"/>
    <col min="11023" max="11023" width="1.85546875" style="18" bestFit="1" customWidth="1"/>
    <col min="11024" max="11025" width="2.7109375" style="18" bestFit="1" customWidth="1"/>
    <col min="11026" max="11026" width="3.5703125" style="18" bestFit="1" customWidth="1"/>
    <col min="11027" max="11027" width="2.7109375" style="18" bestFit="1" customWidth="1"/>
    <col min="11028" max="11028" width="4.42578125" style="18" bestFit="1" customWidth="1"/>
    <col min="11029" max="11033" width="9.140625" style="18"/>
    <col min="11034" max="11045" width="2" style="18" bestFit="1" customWidth="1"/>
    <col min="11046" max="11264" width="9.140625" style="18"/>
    <col min="11265" max="11265" width="3.85546875" style="18" customWidth="1"/>
    <col min="11266" max="11266" width="4.42578125" style="18" customWidth="1"/>
    <col min="11267" max="11267" width="2.5703125" style="18" customWidth="1"/>
    <col min="11268" max="11268" width="3.5703125" style="18" customWidth="1"/>
    <col min="11269" max="11269" width="3" style="18" customWidth="1"/>
    <col min="11270" max="11270" width="4.28515625" style="18" customWidth="1"/>
    <col min="11271" max="11271" width="4.140625" style="18" customWidth="1"/>
    <col min="11272" max="11272" width="5.140625" style="18" customWidth="1"/>
    <col min="11273" max="11273" width="5.7109375" style="18" customWidth="1"/>
    <col min="11274" max="11274" width="51.85546875" style="18" customWidth="1"/>
    <col min="11275" max="11277" width="12.5703125" style="18" customWidth="1"/>
    <col min="11278" max="11278" width="3.5703125" style="18" bestFit="1" customWidth="1"/>
    <col min="11279" max="11279" width="1.85546875" style="18" bestFit="1" customWidth="1"/>
    <col min="11280" max="11281" width="2.7109375" style="18" bestFit="1" customWidth="1"/>
    <col min="11282" max="11282" width="3.5703125" style="18" bestFit="1" customWidth="1"/>
    <col min="11283" max="11283" width="2.7109375" style="18" bestFit="1" customWidth="1"/>
    <col min="11284" max="11284" width="4.42578125" style="18" bestFit="1" customWidth="1"/>
    <col min="11285" max="11289" width="9.140625" style="18"/>
    <col min="11290" max="11301" width="2" style="18" bestFit="1" customWidth="1"/>
    <col min="11302" max="11520" width="9.140625" style="18"/>
    <col min="11521" max="11521" width="3.85546875" style="18" customWidth="1"/>
    <col min="11522" max="11522" width="4.42578125" style="18" customWidth="1"/>
    <col min="11523" max="11523" width="2.5703125" style="18" customWidth="1"/>
    <col min="11524" max="11524" width="3.5703125" style="18" customWidth="1"/>
    <col min="11525" max="11525" width="3" style="18" customWidth="1"/>
    <col min="11526" max="11526" width="4.28515625" style="18" customWidth="1"/>
    <col min="11527" max="11527" width="4.140625" style="18" customWidth="1"/>
    <col min="11528" max="11528" width="5.140625" style="18" customWidth="1"/>
    <col min="11529" max="11529" width="5.7109375" style="18" customWidth="1"/>
    <col min="11530" max="11530" width="51.85546875" style="18" customWidth="1"/>
    <col min="11531" max="11533" width="12.5703125" style="18" customWidth="1"/>
    <col min="11534" max="11534" width="3.5703125" style="18" bestFit="1" customWidth="1"/>
    <col min="11535" max="11535" width="1.85546875" style="18" bestFit="1" customWidth="1"/>
    <col min="11536" max="11537" width="2.7109375" style="18" bestFit="1" customWidth="1"/>
    <col min="11538" max="11538" width="3.5703125" style="18" bestFit="1" customWidth="1"/>
    <col min="11539" max="11539" width="2.7109375" style="18" bestFit="1" customWidth="1"/>
    <col min="11540" max="11540" width="4.42578125" style="18" bestFit="1" customWidth="1"/>
    <col min="11541" max="11545" width="9.140625" style="18"/>
    <col min="11546" max="11557" width="2" style="18" bestFit="1" customWidth="1"/>
    <col min="11558" max="11776" width="9.140625" style="18"/>
    <col min="11777" max="11777" width="3.85546875" style="18" customWidth="1"/>
    <col min="11778" max="11778" width="4.42578125" style="18" customWidth="1"/>
    <col min="11779" max="11779" width="2.5703125" style="18" customWidth="1"/>
    <col min="11780" max="11780" width="3.5703125" style="18" customWidth="1"/>
    <col min="11781" max="11781" width="3" style="18" customWidth="1"/>
    <col min="11782" max="11782" width="4.28515625" style="18" customWidth="1"/>
    <col min="11783" max="11783" width="4.140625" style="18" customWidth="1"/>
    <col min="11784" max="11784" width="5.140625" style="18" customWidth="1"/>
    <col min="11785" max="11785" width="5.7109375" style="18" customWidth="1"/>
    <col min="11786" max="11786" width="51.85546875" style="18" customWidth="1"/>
    <col min="11787" max="11789" width="12.5703125" style="18" customWidth="1"/>
    <col min="11790" max="11790" width="3.5703125" style="18" bestFit="1" customWidth="1"/>
    <col min="11791" max="11791" width="1.85546875" style="18" bestFit="1" customWidth="1"/>
    <col min="11792" max="11793" width="2.7109375" style="18" bestFit="1" customWidth="1"/>
    <col min="11794" max="11794" width="3.5703125" style="18" bestFit="1" customWidth="1"/>
    <col min="11795" max="11795" width="2.7109375" style="18" bestFit="1" customWidth="1"/>
    <col min="11796" max="11796" width="4.42578125" style="18" bestFit="1" customWidth="1"/>
    <col min="11797" max="11801" width="9.140625" style="18"/>
    <col min="11802" max="11813" width="2" style="18" bestFit="1" customWidth="1"/>
    <col min="11814" max="12032" width="9.140625" style="18"/>
    <col min="12033" max="12033" width="3.85546875" style="18" customWidth="1"/>
    <col min="12034" max="12034" width="4.42578125" style="18" customWidth="1"/>
    <col min="12035" max="12035" width="2.5703125" style="18" customWidth="1"/>
    <col min="12036" max="12036" width="3.5703125" style="18" customWidth="1"/>
    <col min="12037" max="12037" width="3" style="18" customWidth="1"/>
    <col min="12038" max="12038" width="4.28515625" style="18" customWidth="1"/>
    <col min="12039" max="12039" width="4.140625" style="18" customWidth="1"/>
    <col min="12040" max="12040" width="5.140625" style="18" customWidth="1"/>
    <col min="12041" max="12041" width="5.7109375" style="18" customWidth="1"/>
    <col min="12042" max="12042" width="51.85546875" style="18" customWidth="1"/>
    <col min="12043" max="12045" width="12.5703125" style="18" customWidth="1"/>
    <col min="12046" max="12046" width="3.5703125" style="18" bestFit="1" customWidth="1"/>
    <col min="12047" max="12047" width="1.85546875" style="18" bestFit="1" customWidth="1"/>
    <col min="12048" max="12049" width="2.7109375" style="18" bestFit="1" customWidth="1"/>
    <col min="12050" max="12050" width="3.5703125" style="18" bestFit="1" customWidth="1"/>
    <col min="12051" max="12051" width="2.7109375" style="18" bestFit="1" customWidth="1"/>
    <col min="12052" max="12052" width="4.42578125" style="18" bestFit="1" customWidth="1"/>
    <col min="12053" max="12057" width="9.140625" style="18"/>
    <col min="12058" max="12069" width="2" style="18" bestFit="1" customWidth="1"/>
    <col min="12070" max="12288" width="9.140625" style="18"/>
    <col min="12289" max="12289" width="3.85546875" style="18" customWidth="1"/>
    <col min="12290" max="12290" width="4.42578125" style="18" customWidth="1"/>
    <col min="12291" max="12291" width="2.5703125" style="18" customWidth="1"/>
    <col min="12292" max="12292" width="3.5703125" style="18" customWidth="1"/>
    <col min="12293" max="12293" width="3" style="18" customWidth="1"/>
    <col min="12294" max="12294" width="4.28515625" style="18" customWidth="1"/>
    <col min="12295" max="12295" width="4.140625" style="18" customWidth="1"/>
    <col min="12296" max="12296" width="5.140625" style="18" customWidth="1"/>
    <col min="12297" max="12297" width="5.7109375" style="18" customWidth="1"/>
    <col min="12298" max="12298" width="51.85546875" style="18" customWidth="1"/>
    <col min="12299" max="12301" width="12.5703125" style="18" customWidth="1"/>
    <col min="12302" max="12302" width="3.5703125" style="18" bestFit="1" customWidth="1"/>
    <col min="12303" max="12303" width="1.85546875" style="18" bestFit="1" customWidth="1"/>
    <col min="12304" max="12305" width="2.7109375" style="18" bestFit="1" customWidth="1"/>
    <col min="12306" max="12306" width="3.5703125" style="18" bestFit="1" customWidth="1"/>
    <col min="12307" max="12307" width="2.7109375" style="18" bestFit="1" customWidth="1"/>
    <col min="12308" max="12308" width="4.42578125" style="18" bestFit="1" customWidth="1"/>
    <col min="12309" max="12313" width="9.140625" style="18"/>
    <col min="12314" max="12325" width="2" style="18" bestFit="1" customWidth="1"/>
    <col min="12326" max="12544" width="9.140625" style="18"/>
    <col min="12545" max="12545" width="3.85546875" style="18" customWidth="1"/>
    <col min="12546" max="12546" width="4.42578125" style="18" customWidth="1"/>
    <col min="12547" max="12547" width="2.5703125" style="18" customWidth="1"/>
    <col min="12548" max="12548" width="3.5703125" style="18" customWidth="1"/>
    <col min="12549" max="12549" width="3" style="18" customWidth="1"/>
    <col min="12550" max="12550" width="4.28515625" style="18" customWidth="1"/>
    <col min="12551" max="12551" width="4.140625" style="18" customWidth="1"/>
    <col min="12552" max="12552" width="5.140625" style="18" customWidth="1"/>
    <col min="12553" max="12553" width="5.7109375" style="18" customWidth="1"/>
    <col min="12554" max="12554" width="51.85546875" style="18" customWidth="1"/>
    <col min="12555" max="12557" width="12.5703125" style="18" customWidth="1"/>
    <col min="12558" max="12558" width="3.5703125" style="18" bestFit="1" customWidth="1"/>
    <col min="12559" max="12559" width="1.85546875" style="18" bestFit="1" customWidth="1"/>
    <col min="12560" max="12561" width="2.7109375" style="18" bestFit="1" customWidth="1"/>
    <col min="12562" max="12562" width="3.5703125" style="18" bestFit="1" customWidth="1"/>
    <col min="12563" max="12563" width="2.7109375" style="18" bestFit="1" customWidth="1"/>
    <col min="12564" max="12564" width="4.42578125" style="18" bestFit="1" customWidth="1"/>
    <col min="12565" max="12569" width="9.140625" style="18"/>
    <col min="12570" max="12581" width="2" style="18" bestFit="1" customWidth="1"/>
    <col min="12582" max="12800" width="9.140625" style="18"/>
    <col min="12801" max="12801" width="3.85546875" style="18" customWidth="1"/>
    <col min="12802" max="12802" width="4.42578125" style="18" customWidth="1"/>
    <col min="12803" max="12803" width="2.5703125" style="18" customWidth="1"/>
    <col min="12804" max="12804" width="3.5703125" style="18" customWidth="1"/>
    <col min="12805" max="12805" width="3" style="18" customWidth="1"/>
    <col min="12806" max="12806" width="4.28515625" style="18" customWidth="1"/>
    <col min="12807" max="12807" width="4.140625" style="18" customWidth="1"/>
    <col min="12808" max="12808" width="5.140625" style="18" customWidth="1"/>
    <col min="12809" max="12809" width="5.7109375" style="18" customWidth="1"/>
    <col min="12810" max="12810" width="51.85546875" style="18" customWidth="1"/>
    <col min="12811" max="12813" width="12.5703125" style="18" customWidth="1"/>
    <col min="12814" max="12814" width="3.5703125" style="18" bestFit="1" customWidth="1"/>
    <col min="12815" max="12815" width="1.85546875" style="18" bestFit="1" customWidth="1"/>
    <col min="12816" max="12817" width="2.7109375" style="18" bestFit="1" customWidth="1"/>
    <col min="12818" max="12818" width="3.5703125" style="18" bestFit="1" customWidth="1"/>
    <col min="12819" max="12819" width="2.7109375" style="18" bestFit="1" customWidth="1"/>
    <col min="12820" max="12820" width="4.42578125" style="18" bestFit="1" customWidth="1"/>
    <col min="12821" max="12825" width="9.140625" style="18"/>
    <col min="12826" max="12837" width="2" style="18" bestFit="1" customWidth="1"/>
    <col min="12838" max="13056" width="9.140625" style="18"/>
    <col min="13057" max="13057" width="3.85546875" style="18" customWidth="1"/>
    <col min="13058" max="13058" width="4.42578125" style="18" customWidth="1"/>
    <col min="13059" max="13059" width="2.5703125" style="18" customWidth="1"/>
    <col min="13060" max="13060" width="3.5703125" style="18" customWidth="1"/>
    <col min="13061" max="13061" width="3" style="18" customWidth="1"/>
    <col min="13062" max="13062" width="4.28515625" style="18" customWidth="1"/>
    <col min="13063" max="13063" width="4.140625" style="18" customWidth="1"/>
    <col min="13064" max="13064" width="5.140625" style="18" customWidth="1"/>
    <col min="13065" max="13065" width="5.7109375" style="18" customWidth="1"/>
    <col min="13066" max="13066" width="51.85546875" style="18" customWidth="1"/>
    <col min="13067" max="13069" width="12.5703125" style="18" customWidth="1"/>
    <col min="13070" max="13070" width="3.5703125" style="18" bestFit="1" customWidth="1"/>
    <col min="13071" max="13071" width="1.85546875" style="18" bestFit="1" customWidth="1"/>
    <col min="13072" max="13073" width="2.7109375" style="18" bestFit="1" customWidth="1"/>
    <col min="13074" max="13074" width="3.5703125" style="18" bestFit="1" customWidth="1"/>
    <col min="13075" max="13075" width="2.7109375" style="18" bestFit="1" customWidth="1"/>
    <col min="13076" max="13076" width="4.42578125" style="18" bestFit="1" customWidth="1"/>
    <col min="13077" max="13081" width="9.140625" style="18"/>
    <col min="13082" max="13093" width="2" style="18" bestFit="1" customWidth="1"/>
    <col min="13094" max="13312" width="9.140625" style="18"/>
    <col min="13313" max="13313" width="3.85546875" style="18" customWidth="1"/>
    <col min="13314" max="13314" width="4.42578125" style="18" customWidth="1"/>
    <col min="13315" max="13315" width="2.5703125" style="18" customWidth="1"/>
    <col min="13316" max="13316" width="3.5703125" style="18" customWidth="1"/>
    <col min="13317" max="13317" width="3" style="18" customWidth="1"/>
    <col min="13318" max="13318" width="4.28515625" style="18" customWidth="1"/>
    <col min="13319" max="13319" width="4.140625" style="18" customWidth="1"/>
    <col min="13320" max="13320" width="5.140625" style="18" customWidth="1"/>
    <col min="13321" max="13321" width="5.7109375" style="18" customWidth="1"/>
    <col min="13322" max="13322" width="51.85546875" style="18" customWidth="1"/>
    <col min="13323" max="13325" width="12.5703125" style="18" customWidth="1"/>
    <col min="13326" max="13326" width="3.5703125" style="18" bestFit="1" customWidth="1"/>
    <col min="13327" max="13327" width="1.85546875" style="18" bestFit="1" customWidth="1"/>
    <col min="13328" max="13329" width="2.7109375" style="18" bestFit="1" customWidth="1"/>
    <col min="13330" max="13330" width="3.5703125" style="18" bestFit="1" customWidth="1"/>
    <col min="13331" max="13331" width="2.7109375" style="18" bestFit="1" customWidth="1"/>
    <col min="13332" max="13332" width="4.42578125" style="18" bestFit="1" customWidth="1"/>
    <col min="13333" max="13337" width="9.140625" style="18"/>
    <col min="13338" max="13349" width="2" style="18" bestFit="1" customWidth="1"/>
    <col min="13350" max="13568" width="9.140625" style="18"/>
    <col min="13569" max="13569" width="3.85546875" style="18" customWidth="1"/>
    <col min="13570" max="13570" width="4.42578125" style="18" customWidth="1"/>
    <col min="13571" max="13571" width="2.5703125" style="18" customWidth="1"/>
    <col min="13572" max="13572" width="3.5703125" style="18" customWidth="1"/>
    <col min="13573" max="13573" width="3" style="18" customWidth="1"/>
    <col min="13574" max="13574" width="4.28515625" style="18" customWidth="1"/>
    <col min="13575" max="13575" width="4.140625" style="18" customWidth="1"/>
    <col min="13576" max="13576" width="5.140625" style="18" customWidth="1"/>
    <col min="13577" max="13577" width="5.7109375" style="18" customWidth="1"/>
    <col min="13578" max="13578" width="51.85546875" style="18" customWidth="1"/>
    <col min="13579" max="13581" width="12.5703125" style="18" customWidth="1"/>
    <col min="13582" max="13582" width="3.5703125" style="18" bestFit="1" customWidth="1"/>
    <col min="13583" max="13583" width="1.85546875" style="18" bestFit="1" customWidth="1"/>
    <col min="13584" max="13585" width="2.7109375" style="18" bestFit="1" customWidth="1"/>
    <col min="13586" max="13586" width="3.5703125" style="18" bestFit="1" customWidth="1"/>
    <col min="13587" max="13587" width="2.7109375" style="18" bestFit="1" customWidth="1"/>
    <col min="13588" max="13588" width="4.42578125" style="18" bestFit="1" customWidth="1"/>
    <col min="13589" max="13593" width="9.140625" style="18"/>
    <col min="13594" max="13605" width="2" style="18" bestFit="1" customWidth="1"/>
    <col min="13606" max="13824" width="9.140625" style="18"/>
    <col min="13825" max="13825" width="3.85546875" style="18" customWidth="1"/>
    <col min="13826" max="13826" width="4.42578125" style="18" customWidth="1"/>
    <col min="13827" max="13827" width="2.5703125" style="18" customWidth="1"/>
    <col min="13828" max="13828" width="3.5703125" style="18" customWidth="1"/>
    <col min="13829" max="13829" width="3" style="18" customWidth="1"/>
    <col min="13830" max="13830" width="4.28515625" style="18" customWidth="1"/>
    <col min="13831" max="13831" width="4.140625" style="18" customWidth="1"/>
    <col min="13832" max="13832" width="5.140625" style="18" customWidth="1"/>
    <col min="13833" max="13833" width="5.7109375" style="18" customWidth="1"/>
    <col min="13834" max="13834" width="51.85546875" style="18" customWidth="1"/>
    <col min="13835" max="13837" width="12.5703125" style="18" customWidth="1"/>
    <col min="13838" max="13838" width="3.5703125" style="18" bestFit="1" customWidth="1"/>
    <col min="13839" max="13839" width="1.85546875" style="18" bestFit="1" customWidth="1"/>
    <col min="13840" max="13841" width="2.7109375" style="18" bestFit="1" customWidth="1"/>
    <col min="13842" max="13842" width="3.5703125" style="18" bestFit="1" customWidth="1"/>
    <col min="13843" max="13843" width="2.7109375" style="18" bestFit="1" customWidth="1"/>
    <col min="13844" max="13844" width="4.42578125" style="18" bestFit="1" customWidth="1"/>
    <col min="13845" max="13849" width="9.140625" style="18"/>
    <col min="13850" max="13861" width="2" style="18" bestFit="1" customWidth="1"/>
    <col min="13862" max="14080" width="9.140625" style="18"/>
    <col min="14081" max="14081" width="3.85546875" style="18" customWidth="1"/>
    <col min="14082" max="14082" width="4.42578125" style="18" customWidth="1"/>
    <col min="14083" max="14083" width="2.5703125" style="18" customWidth="1"/>
    <col min="14084" max="14084" width="3.5703125" style="18" customWidth="1"/>
    <col min="14085" max="14085" width="3" style="18" customWidth="1"/>
    <col min="14086" max="14086" width="4.28515625" style="18" customWidth="1"/>
    <col min="14087" max="14087" width="4.140625" style="18" customWidth="1"/>
    <col min="14088" max="14088" width="5.140625" style="18" customWidth="1"/>
    <col min="14089" max="14089" width="5.7109375" style="18" customWidth="1"/>
    <col min="14090" max="14090" width="51.85546875" style="18" customWidth="1"/>
    <col min="14091" max="14093" width="12.5703125" style="18" customWidth="1"/>
    <col min="14094" max="14094" width="3.5703125" style="18" bestFit="1" customWidth="1"/>
    <col min="14095" max="14095" width="1.85546875" style="18" bestFit="1" customWidth="1"/>
    <col min="14096" max="14097" width="2.7109375" style="18" bestFit="1" customWidth="1"/>
    <col min="14098" max="14098" width="3.5703125" style="18" bestFit="1" customWidth="1"/>
    <col min="14099" max="14099" width="2.7109375" style="18" bestFit="1" customWidth="1"/>
    <col min="14100" max="14100" width="4.42578125" style="18" bestFit="1" customWidth="1"/>
    <col min="14101" max="14105" width="9.140625" style="18"/>
    <col min="14106" max="14117" width="2" style="18" bestFit="1" customWidth="1"/>
    <col min="14118" max="14336" width="9.140625" style="18"/>
    <col min="14337" max="14337" width="3.85546875" style="18" customWidth="1"/>
    <col min="14338" max="14338" width="4.42578125" style="18" customWidth="1"/>
    <col min="14339" max="14339" width="2.5703125" style="18" customWidth="1"/>
    <col min="14340" max="14340" width="3.5703125" style="18" customWidth="1"/>
    <col min="14341" max="14341" width="3" style="18" customWidth="1"/>
    <col min="14342" max="14342" width="4.28515625" style="18" customWidth="1"/>
    <col min="14343" max="14343" width="4.140625" style="18" customWidth="1"/>
    <col min="14344" max="14344" width="5.140625" style="18" customWidth="1"/>
    <col min="14345" max="14345" width="5.7109375" style="18" customWidth="1"/>
    <col min="14346" max="14346" width="51.85546875" style="18" customWidth="1"/>
    <col min="14347" max="14349" width="12.5703125" style="18" customWidth="1"/>
    <col min="14350" max="14350" width="3.5703125" style="18" bestFit="1" customWidth="1"/>
    <col min="14351" max="14351" width="1.85546875" style="18" bestFit="1" customWidth="1"/>
    <col min="14352" max="14353" width="2.7109375" style="18" bestFit="1" customWidth="1"/>
    <col min="14354" max="14354" width="3.5703125" style="18" bestFit="1" customWidth="1"/>
    <col min="14355" max="14355" width="2.7109375" style="18" bestFit="1" customWidth="1"/>
    <col min="14356" max="14356" width="4.42578125" style="18" bestFit="1" customWidth="1"/>
    <col min="14357" max="14361" width="9.140625" style="18"/>
    <col min="14362" max="14373" width="2" style="18" bestFit="1" customWidth="1"/>
    <col min="14374" max="14592" width="9.140625" style="18"/>
    <col min="14593" max="14593" width="3.85546875" style="18" customWidth="1"/>
    <col min="14594" max="14594" width="4.42578125" style="18" customWidth="1"/>
    <col min="14595" max="14595" width="2.5703125" style="18" customWidth="1"/>
    <col min="14596" max="14596" width="3.5703125" style="18" customWidth="1"/>
    <col min="14597" max="14597" width="3" style="18" customWidth="1"/>
    <col min="14598" max="14598" width="4.28515625" style="18" customWidth="1"/>
    <col min="14599" max="14599" width="4.140625" style="18" customWidth="1"/>
    <col min="14600" max="14600" width="5.140625" style="18" customWidth="1"/>
    <col min="14601" max="14601" width="5.7109375" style="18" customWidth="1"/>
    <col min="14602" max="14602" width="51.85546875" style="18" customWidth="1"/>
    <col min="14603" max="14605" width="12.5703125" style="18" customWidth="1"/>
    <col min="14606" max="14606" width="3.5703125" style="18" bestFit="1" customWidth="1"/>
    <col min="14607" max="14607" width="1.85546875" style="18" bestFit="1" customWidth="1"/>
    <col min="14608" max="14609" width="2.7109375" style="18" bestFit="1" customWidth="1"/>
    <col min="14610" max="14610" width="3.5703125" style="18" bestFit="1" customWidth="1"/>
    <col min="14611" max="14611" width="2.7109375" style="18" bestFit="1" customWidth="1"/>
    <col min="14612" max="14612" width="4.42578125" style="18" bestFit="1" customWidth="1"/>
    <col min="14613" max="14617" width="9.140625" style="18"/>
    <col min="14618" max="14629" width="2" style="18" bestFit="1" customWidth="1"/>
    <col min="14630" max="14848" width="9.140625" style="18"/>
    <col min="14849" max="14849" width="3.85546875" style="18" customWidth="1"/>
    <col min="14850" max="14850" width="4.42578125" style="18" customWidth="1"/>
    <col min="14851" max="14851" width="2.5703125" style="18" customWidth="1"/>
    <col min="14852" max="14852" width="3.5703125" style="18" customWidth="1"/>
    <col min="14853" max="14853" width="3" style="18" customWidth="1"/>
    <col min="14854" max="14854" width="4.28515625" style="18" customWidth="1"/>
    <col min="14855" max="14855" width="4.140625" style="18" customWidth="1"/>
    <col min="14856" max="14856" width="5.140625" style="18" customWidth="1"/>
    <col min="14857" max="14857" width="5.7109375" style="18" customWidth="1"/>
    <col min="14858" max="14858" width="51.85546875" style="18" customWidth="1"/>
    <col min="14859" max="14861" width="12.5703125" style="18" customWidth="1"/>
    <col min="14862" max="14862" width="3.5703125" style="18" bestFit="1" customWidth="1"/>
    <col min="14863" max="14863" width="1.85546875" style="18" bestFit="1" customWidth="1"/>
    <col min="14864" max="14865" width="2.7109375" style="18" bestFit="1" customWidth="1"/>
    <col min="14866" max="14866" width="3.5703125" style="18" bestFit="1" customWidth="1"/>
    <col min="14867" max="14867" width="2.7109375" style="18" bestFit="1" customWidth="1"/>
    <col min="14868" max="14868" width="4.42578125" style="18" bestFit="1" customWidth="1"/>
    <col min="14869" max="14873" width="9.140625" style="18"/>
    <col min="14874" max="14885" width="2" style="18" bestFit="1" customWidth="1"/>
    <col min="14886" max="15104" width="9.140625" style="18"/>
    <col min="15105" max="15105" width="3.85546875" style="18" customWidth="1"/>
    <col min="15106" max="15106" width="4.42578125" style="18" customWidth="1"/>
    <col min="15107" max="15107" width="2.5703125" style="18" customWidth="1"/>
    <col min="15108" max="15108" width="3.5703125" style="18" customWidth="1"/>
    <col min="15109" max="15109" width="3" style="18" customWidth="1"/>
    <col min="15110" max="15110" width="4.28515625" style="18" customWidth="1"/>
    <col min="15111" max="15111" width="4.140625" style="18" customWidth="1"/>
    <col min="15112" max="15112" width="5.140625" style="18" customWidth="1"/>
    <col min="15113" max="15113" width="5.7109375" style="18" customWidth="1"/>
    <col min="15114" max="15114" width="51.85546875" style="18" customWidth="1"/>
    <col min="15115" max="15117" width="12.5703125" style="18" customWidth="1"/>
    <col min="15118" max="15118" width="3.5703125" style="18" bestFit="1" customWidth="1"/>
    <col min="15119" max="15119" width="1.85546875" style="18" bestFit="1" customWidth="1"/>
    <col min="15120" max="15121" width="2.7109375" style="18" bestFit="1" customWidth="1"/>
    <col min="15122" max="15122" width="3.5703125" style="18" bestFit="1" customWidth="1"/>
    <col min="15123" max="15123" width="2.7109375" style="18" bestFit="1" customWidth="1"/>
    <col min="15124" max="15124" width="4.42578125" style="18" bestFit="1" customWidth="1"/>
    <col min="15125" max="15129" width="9.140625" style="18"/>
    <col min="15130" max="15141" width="2" style="18" bestFit="1" customWidth="1"/>
    <col min="15142" max="15360" width="9.140625" style="18"/>
    <col min="15361" max="15361" width="3.85546875" style="18" customWidth="1"/>
    <col min="15362" max="15362" width="4.42578125" style="18" customWidth="1"/>
    <col min="15363" max="15363" width="2.5703125" style="18" customWidth="1"/>
    <col min="15364" max="15364" width="3.5703125" style="18" customWidth="1"/>
    <col min="15365" max="15365" width="3" style="18" customWidth="1"/>
    <col min="15366" max="15366" width="4.28515625" style="18" customWidth="1"/>
    <col min="15367" max="15367" width="4.140625" style="18" customWidth="1"/>
    <col min="15368" max="15368" width="5.140625" style="18" customWidth="1"/>
    <col min="15369" max="15369" width="5.7109375" style="18" customWidth="1"/>
    <col min="15370" max="15370" width="51.85546875" style="18" customWidth="1"/>
    <col min="15371" max="15373" width="12.5703125" style="18" customWidth="1"/>
    <col min="15374" max="15374" width="3.5703125" style="18" bestFit="1" customWidth="1"/>
    <col min="15375" max="15375" width="1.85546875" style="18" bestFit="1" customWidth="1"/>
    <col min="15376" max="15377" width="2.7109375" style="18" bestFit="1" customWidth="1"/>
    <col min="15378" max="15378" width="3.5703125" style="18" bestFit="1" customWidth="1"/>
    <col min="15379" max="15379" width="2.7109375" style="18" bestFit="1" customWidth="1"/>
    <col min="15380" max="15380" width="4.42578125" style="18" bestFit="1" customWidth="1"/>
    <col min="15381" max="15385" width="9.140625" style="18"/>
    <col min="15386" max="15397" width="2" style="18" bestFit="1" customWidth="1"/>
    <col min="15398" max="15616" width="9.140625" style="18"/>
    <col min="15617" max="15617" width="3.85546875" style="18" customWidth="1"/>
    <col min="15618" max="15618" width="4.42578125" style="18" customWidth="1"/>
    <col min="15619" max="15619" width="2.5703125" style="18" customWidth="1"/>
    <col min="15620" max="15620" width="3.5703125" style="18" customWidth="1"/>
    <col min="15621" max="15621" width="3" style="18" customWidth="1"/>
    <col min="15622" max="15622" width="4.28515625" style="18" customWidth="1"/>
    <col min="15623" max="15623" width="4.140625" style="18" customWidth="1"/>
    <col min="15624" max="15624" width="5.140625" style="18" customWidth="1"/>
    <col min="15625" max="15625" width="5.7109375" style="18" customWidth="1"/>
    <col min="15626" max="15626" width="51.85546875" style="18" customWidth="1"/>
    <col min="15627" max="15629" width="12.5703125" style="18" customWidth="1"/>
    <col min="15630" max="15630" width="3.5703125" style="18" bestFit="1" customWidth="1"/>
    <col min="15631" max="15631" width="1.85546875" style="18" bestFit="1" customWidth="1"/>
    <col min="15632" max="15633" width="2.7109375" style="18" bestFit="1" customWidth="1"/>
    <col min="15634" max="15634" width="3.5703125" style="18" bestFit="1" customWidth="1"/>
    <col min="15635" max="15635" width="2.7109375" style="18" bestFit="1" customWidth="1"/>
    <col min="15636" max="15636" width="4.42578125" style="18" bestFit="1" customWidth="1"/>
    <col min="15637" max="15641" width="9.140625" style="18"/>
    <col min="15642" max="15653" width="2" style="18" bestFit="1" customWidth="1"/>
    <col min="15654" max="15872" width="9.140625" style="18"/>
    <col min="15873" max="15873" width="3.85546875" style="18" customWidth="1"/>
    <col min="15874" max="15874" width="4.42578125" style="18" customWidth="1"/>
    <col min="15875" max="15875" width="2.5703125" style="18" customWidth="1"/>
    <col min="15876" max="15876" width="3.5703125" style="18" customWidth="1"/>
    <col min="15877" max="15877" width="3" style="18" customWidth="1"/>
    <col min="15878" max="15878" width="4.28515625" style="18" customWidth="1"/>
    <col min="15879" max="15879" width="4.140625" style="18" customWidth="1"/>
    <col min="15880" max="15880" width="5.140625" style="18" customWidth="1"/>
    <col min="15881" max="15881" width="5.7109375" style="18" customWidth="1"/>
    <col min="15882" max="15882" width="51.85546875" style="18" customWidth="1"/>
    <col min="15883" max="15885" width="12.5703125" style="18" customWidth="1"/>
    <col min="15886" max="15886" width="3.5703125" style="18" bestFit="1" customWidth="1"/>
    <col min="15887" max="15887" width="1.85546875" style="18" bestFit="1" customWidth="1"/>
    <col min="15888" max="15889" width="2.7109375" style="18" bestFit="1" customWidth="1"/>
    <col min="15890" max="15890" width="3.5703125" style="18" bestFit="1" customWidth="1"/>
    <col min="15891" max="15891" width="2.7109375" style="18" bestFit="1" customWidth="1"/>
    <col min="15892" max="15892" width="4.42578125" style="18" bestFit="1" customWidth="1"/>
    <col min="15893" max="15897" width="9.140625" style="18"/>
    <col min="15898" max="15909" width="2" style="18" bestFit="1" customWidth="1"/>
    <col min="15910" max="16128" width="9.140625" style="18"/>
    <col min="16129" max="16129" width="3.85546875" style="18" customWidth="1"/>
    <col min="16130" max="16130" width="4.42578125" style="18" customWidth="1"/>
    <col min="16131" max="16131" width="2.5703125" style="18" customWidth="1"/>
    <col min="16132" max="16132" width="3.5703125" style="18" customWidth="1"/>
    <col min="16133" max="16133" width="3" style="18" customWidth="1"/>
    <col min="16134" max="16134" width="4.28515625" style="18" customWidth="1"/>
    <col min="16135" max="16135" width="4.140625" style="18" customWidth="1"/>
    <col min="16136" max="16136" width="5.140625" style="18" customWidth="1"/>
    <col min="16137" max="16137" width="5.7109375" style="18" customWidth="1"/>
    <col min="16138" max="16138" width="51.85546875" style="18" customWidth="1"/>
    <col min="16139" max="16141" width="12.5703125" style="18" customWidth="1"/>
    <col min="16142" max="16142" width="3.5703125" style="18" bestFit="1" customWidth="1"/>
    <col min="16143" max="16143" width="1.85546875" style="18" bestFit="1" customWidth="1"/>
    <col min="16144" max="16145" width="2.7109375" style="18" bestFit="1" customWidth="1"/>
    <col min="16146" max="16146" width="3.5703125" style="18" bestFit="1" customWidth="1"/>
    <col min="16147" max="16147" width="2.7109375" style="18" bestFit="1" customWidth="1"/>
    <col min="16148" max="16148" width="4.42578125" style="18" bestFit="1" customWidth="1"/>
    <col min="16149" max="16153" width="9.140625" style="18"/>
    <col min="16154" max="16165" width="2" style="18" bestFit="1" customWidth="1"/>
    <col min="16166" max="16384" width="9.140625" style="18"/>
  </cols>
  <sheetData>
    <row r="1" spans="1:37" s="4" customFormat="1" ht="16.7" customHeight="1">
      <c r="A1" s="1"/>
      <c r="B1" s="2"/>
      <c r="C1" s="2"/>
      <c r="D1" s="2"/>
      <c r="E1" s="2"/>
      <c r="F1" s="2"/>
      <c r="G1" s="2"/>
      <c r="H1" s="2"/>
      <c r="I1" s="2"/>
      <c r="J1" s="2"/>
      <c r="K1" s="1"/>
      <c r="L1" s="1"/>
      <c r="M1" s="29" t="s">
        <v>1</v>
      </c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s="4" customFormat="1" ht="55.5" customHeight="1">
      <c r="A2" s="1"/>
      <c r="B2" s="2"/>
      <c r="C2" s="2"/>
      <c r="D2" s="2"/>
      <c r="E2" s="2"/>
      <c r="F2" s="2"/>
      <c r="G2" s="2"/>
      <c r="H2" s="2"/>
      <c r="I2" s="2"/>
      <c r="J2" s="2"/>
      <c r="K2" s="181" t="s">
        <v>152</v>
      </c>
      <c r="L2" s="181"/>
      <c r="M2" s="181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s="4" customFormat="1" ht="14.25" customHeight="1">
      <c r="A3" s="1"/>
      <c r="B3" s="2"/>
      <c r="C3" s="2"/>
      <c r="D3" s="2"/>
      <c r="E3" s="2"/>
      <c r="F3" s="2"/>
      <c r="G3" s="2"/>
      <c r="H3" s="2"/>
      <c r="I3" s="2"/>
      <c r="J3" s="2"/>
      <c r="K3" s="49"/>
      <c r="L3" s="189"/>
      <c r="M3" s="189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s="4" customFormat="1" ht="16.5" customHeight="1">
      <c r="A4" s="1"/>
      <c r="B4" s="2"/>
      <c r="C4" s="2"/>
      <c r="D4" s="2"/>
      <c r="E4" s="2"/>
      <c r="F4" s="2"/>
      <c r="G4" s="2"/>
      <c r="H4" s="2"/>
      <c r="I4" s="2"/>
      <c r="J4" s="2"/>
      <c r="K4" s="1"/>
      <c r="L4" s="1"/>
      <c r="M4" s="1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s="4" customFormat="1" ht="15.75" customHeight="1">
      <c r="A5" s="182" t="s">
        <v>2</v>
      </c>
      <c r="B5" s="182"/>
      <c r="C5" s="182"/>
      <c r="D5" s="182"/>
      <c r="E5" s="182"/>
      <c r="F5" s="182"/>
      <c r="G5" s="182"/>
      <c r="H5" s="182"/>
      <c r="I5" s="182"/>
      <c r="J5" s="182"/>
      <c r="K5" s="182"/>
      <c r="L5" s="182"/>
      <c r="M5" s="182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s="4" customFormat="1" ht="14.25" customHeight="1">
      <c r="A6" s="1"/>
      <c r="B6" s="2"/>
      <c r="C6" s="2"/>
      <c r="D6" s="2"/>
      <c r="E6" s="2"/>
      <c r="F6" s="2"/>
      <c r="G6" s="2"/>
      <c r="H6" s="2"/>
      <c r="I6" s="2"/>
      <c r="J6" s="2"/>
      <c r="K6" s="1"/>
      <c r="L6" s="1"/>
      <c r="M6" s="1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s="4" customFormat="1" ht="15.75" customHeight="1">
      <c r="A7" s="1"/>
      <c r="B7" s="2"/>
      <c r="C7" s="2"/>
      <c r="D7" s="2"/>
      <c r="E7" s="2"/>
      <c r="F7" s="2"/>
      <c r="G7" s="2"/>
      <c r="H7" s="2"/>
      <c r="I7" s="2"/>
      <c r="J7" s="2"/>
      <c r="K7" s="1"/>
      <c r="L7" s="1"/>
      <c r="M7" s="5" t="s">
        <v>3</v>
      </c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s="4" customFormat="1" ht="15" customHeight="1">
      <c r="A8" s="183" t="s">
        <v>4</v>
      </c>
      <c r="B8" s="184" t="s">
        <v>5</v>
      </c>
      <c r="C8" s="185"/>
      <c r="D8" s="185"/>
      <c r="E8" s="185"/>
      <c r="F8" s="185"/>
      <c r="G8" s="185"/>
      <c r="H8" s="185"/>
      <c r="I8" s="186"/>
      <c r="J8" s="187" t="s">
        <v>6</v>
      </c>
      <c r="K8" s="188" t="s">
        <v>7</v>
      </c>
      <c r="L8" s="188" t="s">
        <v>8</v>
      </c>
      <c r="M8" s="188" t="s">
        <v>9</v>
      </c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s="4" customFormat="1" ht="84" customHeight="1">
      <c r="A9" s="183"/>
      <c r="B9" s="6" t="s">
        <v>10</v>
      </c>
      <c r="C9" s="6" t="s">
        <v>11</v>
      </c>
      <c r="D9" s="6" t="s">
        <v>12</v>
      </c>
      <c r="E9" s="6" t="s">
        <v>13</v>
      </c>
      <c r="F9" s="6" t="s">
        <v>14</v>
      </c>
      <c r="G9" s="6" t="s">
        <v>15</v>
      </c>
      <c r="H9" s="6" t="s">
        <v>16</v>
      </c>
      <c r="I9" s="6" t="s">
        <v>17</v>
      </c>
      <c r="J9" s="188"/>
      <c r="K9" s="188"/>
      <c r="L9" s="188"/>
      <c r="M9" s="188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s="4" customFormat="1" ht="12.95" customHeight="1">
      <c r="A10" s="7"/>
      <c r="B10" s="8">
        <v>1</v>
      </c>
      <c r="C10" s="8">
        <v>2</v>
      </c>
      <c r="D10" s="8">
        <v>3</v>
      </c>
      <c r="E10" s="8">
        <v>4</v>
      </c>
      <c r="F10" s="8">
        <v>5</v>
      </c>
      <c r="G10" s="8">
        <v>6</v>
      </c>
      <c r="H10" s="8">
        <v>7</v>
      </c>
      <c r="I10" s="8">
        <v>8</v>
      </c>
      <c r="J10" s="8">
        <v>9</v>
      </c>
      <c r="K10" s="9">
        <v>10</v>
      </c>
      <c r="L10" s="9">
        <v>11</v>
      </c>
      <c r="M10" s="9">
        <v>12</v>
      </c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ht="14.25" customHeight="1">
      <c r="A11" s="10" t="s">
        <v>18</v>
      </c>
      <c r="B11" s="11" t="s">
        <v>19</v>
      </c>
      <c r="C11" s="11" t="s">
        <v>18</v>
      </c>
      <c r="D11" s="11" t="s">
        <v>20</v>
      </c>
      <c r="E11" s="11" t="s">
        <v>20</v>
      </c>
      <c r="F11" s="11" t="s">
        <v>19</v>
      </c>
      <c r="G11" s="11" t="s">
        <v>20</v>
      </c>
      <c r="H11" s="11" t="s">
        <v>21</v>
      </c>
      <c r="I11" s="11" t="s">
        <v>19</v>
      </c>
      <c r="J11" s="12" t="s">
        <v>22</v>
      </c>
      <c r="K11" s="13">
        <f>SUM(K12,K34,K41,K46)</f>
        <v>4074</v>
      </c>
      <c r="L11" s="13">
        <f>SUM(L12,L34,L41)</f>
        <v>4274.2</v>
      </c>
      <c r="M11" s="13">
        <f>SUM(M12,M34,M41)</f>
        <v>4596.5</v>
      </c>
      <c r="N11" s="14"/>
      <c r="O11" s="14"/>
      <c r="P11" s="14"/>
      <c r="Q11" s="14"/>
      <c r="R11" s="14"/>
      <c r="S11" s="14"/>
      <c r="T11" s="14"/>
      <c r="U11" s="14"/>
      <c r="V11" s="15"/>
      <c r="W11" s="16"/>
      <c r="X11" s="16"/>
      <c r="Y11" s="16"/>
    </row>
    <row r="12" spans="1:37" ht="14.25" customHeight="1">
      <c r="A12" s="10" t="s">
        <v>23</v>
      </c>
      <c r="B12" s="11" t="s">
        <v>19</v>
      </c>
      <c r="C12" s="11" t="s">
        <v>18</v>
      </c>
      <c r="D12" s="11" t="s">
        <v>24</v>
      </c>
      <c r="E12" s="11" t="s">
        <v>20</v>
      </c>
      <c r="F12" s="11" t="s">
        <v>19</v>
      </c>
      <c r="G12" s="11" t="s">
        <v>20</v>
      </c>
      <c r="H12" s="11" t="s">
        <v>21</v>
      </c>
      <c r="I12" s="11" t="s">
        <v>19</v>
      </c>
      <c r="J12" s="12" t="s">
        <v>25</v>
      </c>
      <c r="K12" s="13">
        <f>SUM(K13,K15,K20,K23,K31)</f>
        <v>3879.5</v>
      </c>
      <c r="L12" s="13">
        <f>SUM(L13,L15,L20,L23,L31)</f>
        <v>4079.7</v>
      </c>
      <c r="M12" s="13">
        <f>SUM(M13,M15,M20,M23,M31)</f>
        <v>4402</v>
      </c>
      <c r="N12" s="14"/>
      <c r="O12" s="14"/>
      <c r="P12" s="14"/>
      <c r="Q12" s="14"/>
      <c r="R12" s="14"/>
      <c r="S12" s="14"/>
      <c r="T12" s="14"/>
      <c r="U12" s="14"/>
      <c r="V12" s="15"/>
      <c r="W12" s="16"/>
      <c r="X12" s="16"/>
      <c r="Y12" s="16"/>
    </row>
    <row r="13" spans="1:37" ht="14.25" customHeight="1">
      <c r="A13" s="10" t="s">
        <v>26</v>
      </c>
      <c r="B13" s="11" t="s">
        <v>27</v>
      </c>
      <c r="C13" s="11" t="s">
        <v>18</v>
      </c>
      <c r="D13" s="11" t="s">
        <v>24</v>
      </c>
      <c r="E13" s="11" t="s">
        <v>28</v>
      </c>
      <c r="F13" s="11" t="s">
        <v>19</v>
      </c>
      <c r="G13" s="11" t="s">
        <v>24</v>
      </c>
      <c r="H13" s="11" t="s">
        <v>21</v>
      </c>
      <c r="I13" s="11" t="s">
        <v>29</v>
      </c>
      <c r="J13" s="19" t="s">
        <v>30</v>
      </c>
      <c r="K13" s="20">
        <f>SUM(K14)</f>
        <v>1357.2</v>
      </c>
      <c r="L13" s="20">
        <f>SUM(L14)</f>
        <v>1435.6</v>
      </c>
      <c r="M13" s="20">
        <f>SUM(M14)</f>
        <v>1502.4</v>
      </c>
      <c r="N13" s="14"/>
      <c r="O13" s="14"/>
      <c r="P13" s="14"/>
      <c r="Q13" s="14"/>
      <c r="R13" s="14"/>
      <c r="S13" s="14"/>
      <c r="T13" s="14"/>
      <c r="U13" s="14"/>
      <c r="V13" s="15"/>
      <c r="W13" s="16"/>
      <c r="X13" s="16"/>
      <c r="Y13" s="16"/>
    </row>
    <row r="14" spans="1:37" ht="67.5" customHeight="1">
      <c r="A14" s="10" t="s">
        <v>31</v>
      </c>
      <c r="B14" s="11" t="s">
        <v>27</v>
      </c>
      <c r="C14" s="11" t="s">
        <v>18</v>
      </c>
      <c r="D14" s="11" t="s">
        <v>24</v>
      </c>
      <c r="E14" s="11" t="s">
        <v>28</v>
      </c>
      <c r="F14" s="11" t="s">
        <v>32</v>
      </c>
      <c r="G14" s="11" t="s">
        <v>24</v>
      </c>
      <c r="H14" s="11" t="s">
        <v>21</v>
      </c>
      <c r="I14" s="11" t="s">
        <v>29</v>
      </c>
      <c r="J14" s="19" t="s">
        <v>33</v>
      </c>
      <c r="K14" s="20">
        <v>1357.2</v>
      </c>
      <c r="L14" s="20">
        <v>1435.6</v>
      </c>
      <c r="M14" s="20">
        <v>1502.4</v>
      </c>
      <c r="N14" s="14"/>
      <c r="O14" s="14"/>
      <c r="P14" s="14"/>
      <c r="Q14" s="14"/>
      <c r="R14" s="14"/>
      <c r="S14" s="14"/>
      <c r="T14" s="14"/>
      <c r="U14" s="14"/>
      <c r="V14" s="15"/>
      <c r="W14" s="16"/>
      <c r="X14" s="16"/>
      <c r="Y14" s="16"/>
    </row>
    <row r="15" spans="1:37" ht="27.75" customHeight="1">
      <c r="A15" s="10" t="s">
        <v>34</v>
      </c>
      <c r="B15" s="11" t="s">
        <v>19</v>
      </c>
      <c r="C15" s="11" t="s">
        <v>18</v>
      </c>
      <c r="D15" s="11" t="s">
        <v>35</v>
      </c>
      <c r="E15" s="11" t="s">
        <v>20</v>
      </c>
      <c r="F15" s="11" t="s">
        <v>19</v>
      </c>
      <c r="G15" s="11" t="s">
        <v>20</v>
      </c>
      <c r="H15" s="11" t="s">
        <v>21</v>
      </c>
      <c r="I15" s="11" t="s">
        <v>19</v>
      </c>
      <c r="J15" s="12" t="s">
        <v>36</v>
      </c>
      <c r="K15" s="13">
        <f>SUM(K16:K19)</f>
        <v>1174.8</v>
      </c>
      <c r="L15" s="13">
        <f>SUM(L16:L19)</f>
        <v>1268.3999999999999</v>
      </c>
      <c r="M15" s="13">
        <f>SUM(M16:M19)</f>
        <v>1493.3000000000002</v>
      </c>
      <c r="N15" s="14"/>
      <c r="O15" s="14"/>
      <c r="P15" s="14"/>
      <c r="Q15" s="14"/>
      <c r="R15" s="14"/>
      <c r="S15" s="14"/>
      <c r="T15" s="14"/>
      <c r="U15" s="14"/>
      <c r="V15" s="15"/>
      <c r="W15" s="16"/>
      <c r="X15" s="16"/>
      <c r="Y15" s="16"/>
    </row>
    <row r="16" spans="1:37" s="17" customFormat="1" ht="91.5" customHeight="1">
      <c r="A16" s="10" t="s">
        <v>37</v>
      </c>
      <c r="B16" s="48" t="s">
        <v>27</v>
      </c>
      <c r="C16" s="11" t="s">
        <v>18</v>
      </c>
      <c r="D16" s="11" t="s">
        <v>35</v>
      </c>
      <c r="E16" s="11" t="s">
        <v>28</v>
      </c>
      <c r="F16" s="11" t="s">
        <v>38</v>
      </c>
      <c r="G16" s="11" t="s">
        <v>24</v>
      </c>
      <c r="H16" s="11" t="s">
        <v>21</v>
      </c>
      <c r="I16" s="11" t="s">
        <v>29</v>
      </c>
      <c r="J16" s="19" t="s">
        <v>39</v>
      </c>
      <c r="K16" s="20">
        <v>573.20000000000005</v>
      </c>
      <c r="L16" s="20">
        <v>630.5</v>
      </c>
      <c r="M16" s="20">
        <v>747</v>
      </c>
      <c r="N16" s="14"/>
      <c r="O16" s="14"/>
      <c r="P16" s="14"/>
      <c r="Q16" s="14"/>
      <c r="R16" s="14"/>
      <c r="S16" s="14"/>
      <c r="T16" s="14"/>
      <c r="U16" s="14"/>
      <c r="V16" s="15"/>
      <c r="W16" s="16"/>
      <c r="X16" s="16"/>
      <c r="Y16" s="16"/>
    </row>
    <row r="17" spans="1:25" s="17" customFormat="1" ht="110.65" customHeight="1">
      <c r="A17" s="10" t="s">
        <v>40</v>
      </c>
      <c r="B17" s="48" t="s">
        <v>27</v>
      </c>
      <c r="C17" s="11" t="s">
        <v>18</v>
      </c>
      <c r="D17" s="11" t="s">
        <v>35</v>
      </c>
      <c r="E17" s="11" t="s">
        <v>28</v>
      </c>
      <c r="F17" s="11" t="s">
        <v>41</v>
      </c>
      <c r="G17" s="11" t="s">
        <v>24</v>
      </c>
      <c r="H17" s="11" t="s">
        <v>21</v>
      </c>
      <c r="I17" s="11" t="s">
        <v>29</v>
      </c>
      <c r="J17" s="19" t="s">
        <v>42</v>
      </c>
      <c r="K17" s="20">
        <v>3.8</v>
      </c>
      <c r="L17" s="20">
        <v>3.9</v>
      </c>
      <c r="M17" s="20">
        <v>4.5</v>
      </c>
      <c r="N17" s="14"/>
      <c r="O17" s="14"/>
      <c r="P17" s="14"/>
      <c r="Q17" s="14"/>
      <c r="R17" s="14"/>
      <c r="S17" s="14"/>
      <c r="T17" s="14"/>
      <c r="U17" s="14"/>
      <c r="V17" s="15"/>
      <c r="W17" s="16"/>
      <c r="X17" s="16"/>
      <c r="Y17" s="16"/>
    </row>
    <row r="18" spans="1:25" s="17" customFormat="1" ht="105" customHeight="1">
      <c r="A18" s="10" t="s">
        <v>43</v>
      </c>
      <c r="B18" s="48" t="s">
        <v>27</v>
      </c>
      <c r="C18" s="11" t="s">
        <v>18</v>
      </c>
      <c r="D18" s="11" t="s">
        <v>35</v>
      </c>
      <c r="E18" s="11" t="s">
        <v>28</v>
      </c>
      <c r="F18" s="11" t="s">
        <v>44</v>
      </c>
      <c r="G18" s="11" t="s">
        <v>24</v>
      </c>
      <c r="H18" s="11" t="s">
        <v>21</v>
      </c>
      <c r="I18" s="11" t="s">
        <v>29</v>
      </c>
      <c r="J18" s="19" t="s">
        <v>45</v>
      </c>
      <c r="K18" s="20">
        <v>666.2</v>
      </c>
      <c r="L18" s="20">
        <v>706.7</v>
      </c>
      <c r="M18" s="20">
        <v>821.9</v>
      </c>
      <c r="N18" s="14"/>
      <c r="O18" s="14"/>
      <c r="P18" s="14"/>
      <c r="Q18" s="14"/>
      <c r="R18" s="14"/>
      <c r="S18" s="14"/>
      <c r="T18" s="14"/>
      <c r="U18" s="14"/>
      <c r="V18" s="15"/>
      <c r="W18" s="16"/>
      <c r="X18" s="16"/>
      <c r="Y18" s="16"/>
    </row>
    <row r="19" spans="1:25" s="17" customFormat="1" ht="104.25" customHeight="1">
      <c r="A19" s="10" t="s">
        <v>46</v>
      </c>
      <c r="B19" s="48" t="s">
        <v>27</v>
      </c>
      <c r="C19" s="11" t="s">
        <v>18</v>
      </c>
      <c r="D19" s="11" t="s">
        <v>35</v>
      </c>
      <c r="E19" s="11" t="s">
        <v>28</v>
      </c>
      <c r="F19" s="11" t="s">
        <v>47</v>
      </c>
      <c r="G19" s="11" t="s">
        <v>24</v>
      </c>
      <c r="H19" s="11" t="s">
        <v>21</v>
      </c>
      <c r="I19" s="11" t="s">
        <v>29</v>
      </c>
      <c r="J19" s="19" t="s">
        <v>48</v>
      </c>
      <c r="K19" s="20">
        <v>-68.400000000000006</v>
      </c>
      <c r="L19" s="20">
        <v>-72.7</v>
      </c>
      <c r="M19" s="20">
        <v>-80.099999999999994</v>
      </c>
      <c r="N19" s="14"/>
      <c r="O19" s="14"/>
      <c r="P19" s="14"/>
      <c r="Q19" s="14"/>
      <c r="R19" s="14"/>
      <c r="S19" s="14"/>
      <c r="T19" s="14"/>
      <c r="U19" s="14"/>
      <c r="V19" s="15"/>
      <c r="W19" s="16"/>
      <c r="X19" s="16"/>
      <c r="Y19" s="16"/>
    </row>
    <row r="20" spans="1:25" s="17" customFormat="1" ht="14.25" hidden="1" customHeight="1">
      <c r="A20" s="10" t="s">
        <v>49</v>
      </c>
      <c r="B20" s="48" t="s">
        <v>19</v>
      </c>
      <c r="C20" s="11" t="s">
        <v>18</v>
      </c>
      <c r="D20" s="11" t="s">
        <v>50</v>
      </c>
      <c r="E20" s="11" t="s">
        <v>20</v>
      </c>
      <c r="F20" s="11" t="s">
        <v>19</v>
      </c>
      <c r="G20" s="11" t="s">
        <v>20</v>
      </c>
      <c r="H20" s="11" t="s">
        <v>21</v>
      </c>
      <c r="I20" s="11" t="s">
        <v>19</v>
      </c>
      <c r="J20" s="12" t="s">
        <v>51</v>
      </c>
      <c r="K20" s="13">
        <f t="shared" ref="K20:M21" si="0">SUM(K21)</f>
        <v>0</v>
      </c>
      <c r="L20" s="13">
        <f t="shared" si="0"/>
        <v>0</v>
      </c>
      <c r="M20" s="13">
        <f t="shared" si="0"/>
        <v>0</v>
      </c>
      <c r="N20" s="14"/>
      <c r="O20" s="14"/>
      <c r="P20" s="14"/>
      <c r="Q20" s="14"/>
      <c r="R20" s="14"/>
      <c r="S20" s="14"/>
      <c r="T20" s="14"/>
      <c r="U20" s="14"/>
      <c r="V20" s="15"/>
      <c r="W20" s="16"/>
      <c r="X20" s="16"/>
      <c r="Y20" s="16"/>
    </row>
    <row r="21" spans="1:25" s="17" customFormat="1" ht="16.7" hidden="1" customHeight="1">
      <c r="A21" s="10" t="s">
        <v>52</v>
      </c>
      <c r="B21" s="48" t="s">
        <v>27</v>
      </c>
      <c r="C21" s="11" t="s">
        <v>18</v>
      </c>
      <c r="D21" s="11" t="s">
        <v>50</v>
      </c>
      <c r="E21" s="11" t="s">
        <v>35</v>
      </c>
      <c r="F21" s="11" t="s">
        <v>19</v>
      </c>
      <c r="G21" s="11" t="s">
        <v>24</v>
      </c>
      <c r="H21" s="11" t="s">
        <v>21</v>
      </c>
      <c r="I21" s="11" t="s">
        <v>29</v>
      </c>
      <c r="J21" s="21" t="s">
        <v>53</v>
      </c>
      <c r="K21" s="22">
        <f t="shared" si="0"/>
        <v>0</v>
      </c>
      <c r="L21" s="22">
        <f t="shared" si="0"/>
        <v>0</v>
      </c>
      <c r="M21" s="22">
        <f t="shared" si="0"/>
        <v>0</v>
      </c>
      <c r="N21" s="14"/>
      <c r="O21" s="14"/>
      <c r="P21" s="14"/>
      <c r="Q21" s="14"/>
      <c r="R21" s="14"/>
      <c r="S21" s="14"/>
      <c r="T21" s="14"/>
      <c r="U21" s="14"/>
      <c r="V21" s="15"/>
      <c r="W21" s="16"/>
      <c r="X21" s="16"/>
      <c r="Y21" s="16"/>
    </row>
    <row r="22" spans="1:25" s="17" customFormat="1" ht="19.350000000000001" hidden="1" customHeight="1">
      <c r="A22" s="10" t="s">
        <v>54</v>
      </c>
      <c r="B22" s="48" t="s">
        <v>27</v>
      </c>
      <c r="C22" s="11" t="s">
        <v>18</v>
      </c>
      <c r="D22" s="11" t="s">
        <v>50</v>
      </c>
      <c r="E22" s="11" t="s">
        <v>35</v>
      </c>
      <c r="F22" s="11" t="s">
        <v>32</v>
      </c>
      <c r="G22" s="11" t="s">
        <v>24</v>
      </c>
      <c r="H22" s="11" t="s">
        <v>21</v>
      </c>
      <c r="I22" s="11" t="s">
        <v>29</v>
      </c>
      <c r="J22" s="19" t="s">
        <v>53</v>
      </c>
      <c r="K22" s="20"/>
      <c r="L22" s="20"/>
      <c r="M22" s="20"/>
      <c r="N22" s="14"/>
      <c r="O22" s="14"/>
      <c r="P22" s="14"/>
      <c r="Q22" s="14"/>
      <c r="R22" s="14"/>
      <c r="S22" s="14"/>
      <c r="T22" s="14"/>
      <c r="U22" s="14"/>
      <c r="V22" s="15"/>
      <c r="W22" s="16"/>
      <c r="X22" s="16"/>
      <c r="Y22" s="16"/>
    </row>
    <row r="23" spans="1:25" s="17" customFormat="1" ht="14.25" customHeight="1">
      <c r="A23" s="10" t="s">
        <v>49</v>
      </c>
      <c r="B23" s="48" t="s">
        <v>19</v>
      </c>
      <c r="C23" s="11" t="s">
        <v>18</v>
      </c>
      <c r="D23" s="11" t="s">
        <v>56</v>
      </c>
      <c r="E23" s="11" t="s">
        <v>20</v>
      </c>
      <c r="F23" s="11" t="s">
        <v>19</v>
      </c>
      <c r="G23" s="11" t="s">
        <v>20</v>
      </c>
      <c r="H23" s="11" t="s">
        <v>21</v>
      </c>
      <c r="I23" s="11" t="s">
        <v>19</v>
      </c>
      <c r="J23" s="12" t="s">
        <v>57</v>
      </c>
      <c r="K23" s="13">
        <f>SUM(K24,K26)</f>
        <v>1347.5</v>
      </c>
      <c r="L23" s="13">
        <f>SUM(L24,L26)</f>
        <v>1375.7</v>
      </c>
      <c r="M23" s="13">
        <f>SUM(M24,M26)</f>
        <v>1406.3000000000002</v>
      </c>
      <c r="N23" s="14"/>
      <c r="O23" s="14"/>
      <c r="P23" s="14"/>
      <c r="Q23" s="14"/>
      <c r="R23" s="14"/>
      <c r="S23" s="14"/>
      <c r="T23" s="14"/>
      <c r="U23" s="14"/>
      <c r="V23" s="15"/>
      <c r="W23" s="16"/>
      <c r="X23" s="16"/>
      <c r="Y23" s="16"/>
    </row>
    <row r="24" spans="1:25" s="17" customFormat="1" ht="14.25" customHeight="1">
      <c r="A24" s="10" t="s">
        <v>52</v>
      </c>
      <c r="B24" s="48" t="s">
        <v>27</v>
      </c>
      <c r="C24" s="11" t="s">
        <v>18</v>
      </c>
      <c r="D24" s="11" t="s">
        <v>56</v>
      </c>
      <c r="E24" s="11" t="s">
        <v>24</v>
      </c>
      <c r="F24" s="11" t="s">
        <v>19</v>
      </c>
      <c r="G24" s="11" t="s">
        <v>20</v>
      </c>
      <c r="H24" s="11" t="s">
        <v>21</v>
      </c>
      <c r="I24" s="11" t="s">
        <v>29</v>
      </c>
      <c r="J24" s="21" t="s">
        <v>59</v>
      </c>
      <c r="K24" s="22">
        <f>SUM(K25)</f>
        <v>252.5</v>
      </c>
      <c r="L24" s="22">
        <f>SUM(L25)</f>
        <v>277.8</v>
      </c>
      <c r="M24" s="22">
        <f>SUM(M25)</f>
        <v>305.5</v>
      </c>
      <c r="N24" s="14"/>
      <c r="O24" s="14"/>
      <c r="P24" s="14"/>
      <c r="Q24" s="14"/>
      <c r="R24" s="14"/>
      <c r="S24" s="14"/>
      <c r="T24" s="14"/>
      <c r="U24" s="14"/>
      <c r="V24" s="15"/>
      <c r="W24" s="16"/>
      <c r="X24" s="16"/>
      <c r="Y24" s="16"/>
    </row>
    <row r="25" spans="1:25" s="17" customFormat="1" ht="41.1" customHeight="1">
      <c r="A25" s="10" t="s">
        <v>54</v>
      </c>
      <c r="B25" s="48" t="s">
        <v>27</v>
      </c>
      <c r="C25" s="11" t="s">
        <v>18</v>
      </c>
      <c r="D25" s="11" t="s">
        <v>56</v>
      </c>
      <c r="E25" s="11" t="s">
        <v>24</v>
      </c>
      <c r="F25" s="11" t="s">
        <v>61</v>
      </c>
      <c r="G25" s="11" t="s">
        <v>49</v>
      </c>
      <c r="H25" s="11" t="s">
        <v>21</v>
      </c>
      <c r="I25" s="11" t="s">
        <v>29</v>
      </c>
      <c r="J25" s="19" t="s">
        <v>62</v>
      </c>
      <c r="K25" s="23">
        <v>252.5</v>
      </c>
      <c r="L25" s="23">
        <v>277.8</v>
      </c>
      <c r="M25" s="23">
        <v>305.5</v>
      </c>
      <c r="N25" s="14"/>
      <c r="O25" s="14"/>
      <c r="P25" s="14"/>
      <c r="Q25" s="14"/>
      <c r="R25" s="14"/>
      <c r="S25" s="14"/>
      <c r="T25" s="14"/>
      <c r="U25" s="14"/>
      <c r="V25" s="15"/>
      <c r="W25" s="16"/>
      <c r="X25" s="16"/>
      <c r="Y25" s="16"/>
    </row>
    <row r="26" spans="1:25" s="17" customFormat="1" ht="17.45" customHeight="1">
      <c r="A26" s="10" t="s">
        <v>55</v>
      </c>
      <c r="B26" s="48" t="s">
        <v>19</v>
      </c>
      <c r="C26" s="11" t="s">
        <v>18</v>
      </c>
      <c r="D26" s="11" t="s">
        <v>56</v>
      </c>
      <c r="E26" s="11" t="s">
        <v>20</v>
      </c>
      <c r="F26" s="11" t="s">
        <v>19</v>
      </c>
      <c r="G26" s="11" t="s">
        <v>20</v>
      </c>
      <c r="H26" s="11" t="s">
        <v>21</v>
      </c>
      <c r="I26" s="11" t="s">
        <v>29</v>
      </c>
      <c r="J26" s="12" t="s">
        <v>64</v>
      </c>
      <c r="K26" s="22">
        <f>SUM(K27,K29)</f>
        <v>1095</v>
      </c>
      <c r="L26" s="22">
        <f>SUM(L27,L29)</f>
        <v>1097.9000000000001</v>
      </c>
      <c r="M26" s="22">
        <f>SUM(M27,M29)</f>
        <v>1100.8000000000002</v>
      </c>
      <c r="N26" s="14"/>
      <c r="O26" s="14"/>
      <c r="P26" s="14"/>
      <c r="Q26" s="14"/>
      <c r="R26" s="14"/>
      <c r="S26" s="14"/>
      <c r="T26" s="14"/>
      <c r="U26" s="14"/>
      <c r="V26" s="15"/>
      <c r="W26" s="16"/>
      <c r="X26" s="16"/>
      <c r="Y26" s="16"/>
    </row>
    <row r="27" spans="1:25" s="17" customFormat="1" ht="18.600000000000001" customHeight="1">
      <c r="A27" s="10" t="s">
        <v>58</v>
      </c>
      <c r="B27" s="48" t="s">
        <v>27</v>
      </c>
      <c r="C27" s="11" t="s">
        <v>18</v>
      </c>
      <c r="D27" s="11" t="s">
        <v>56</v>
      </c>
      <c r="E27" s="11" t="s">
        <v>56</v>
      </c>
      <c r="F27" s="11" t="s">
        <v>61</v>
      </c>
      <c r="G27" s="11" t="s">
        <v>20</v>
      </c>
      <c r="H27" s="11" t="s">
        <v>21</v>
      </c>
      <c r="I27" s="11" t="s">
        <v>29</v>
      </c>
      <c r="J27" s="19" t="s">
        <v>66</v>
      </c>
      <c r="K27" s="20">
        <f>SUM(K28)</f>
        <v>289.8</v>
      </c>
      <c r="L27" s="20">
        <f>SUM(L28)</f>
        <v>292.7</v>
      </c>
      <c r="M27" s="20">
        <f>SUM(M28)</f>
        <v>295.60000000000002</v>
      </c>
      <c r="N27" s="14"/>
      <c r="O27" s="14"/>
      <c r="P27" s="14"/>
      <c r="Q27" s="14"/>
      <c r="R27" s="14"/>
      <c r="S27" s="14"/>
      <c r="T27" s="14"/>
      <c r="U27" s="14"/>
      <c r="V27" s="15"/>
      <c r="W27" s="16"/>
      <c r="X27" s="16"/>
      <c r="Y27" s="16"/>
    </row>
    <row r="28" spans="1:25" s="17" customFormat="1" ht="30.95" customHeight="1">
      <c r="A28" s="10" t="s">
        <v>60</v>
      </c>
      <c r="B28" s="48" t="s">
        <v>27</v>
      </c>
      <c r="C28" s="11" t="s">
        <v>18</v>
      </c>
      <c r="D28" s="11" t="s">
        <v>56</v>
      </c>
      <c r="E28" s="11" t="s">
        <v>56</v>
      </c>
      <c r="F28" s="11" t="s">
        <v>68</v>
      </c>
      <c r="G28" s="11" t="s">
        <v>49</v>
      </c>
      <c r="H28" s="11" t="s">
        <v>21</v>
      </c>
      <c r="I28" s="11" t="s">
        <v>29</v>
      </c>
      <c r="J28" s="19" t="s">
        <v>69</v>
      </c>
      <c r="K28" s="23">
        <v>289.8</v>
      </c>
      <c r="L28" s="23">
        <v>292.7</v>
      </c>
      <c r="M28" s="23">
        <v>295.60000000000002</v>
      </c>
      <c r="N28" s="14"/>
      <c r="O28" s="14"/>
      <c r="P28" s="14"/>
      <c r="Q28" s="14"/>
      <c r="R28" s="14"/>
      <c r="S28" s="14"/>
      <c r="T28" s="14"/>
      <c r="U28" s="14"/>
      <c r="V28" s="15"/>
      <c r="W28" s="16"/>
      <c r="X28" s="16"/>
      <c r="Y28" s="16"/>
    </row>
    <row r="29" spans="1:25" s="17" customFormat="1" ht="21.95" customHeight="1">
      <c r="A29" s="10" t="s">
        <v>63</v>
      </c>
      <c r="B29" s="48" t="s">
        <v>27</v>
      </c>
      <c r="C29" s="11" t="s">
        <v>18</v>
      </c>
      <c r="D29" s="11" t="s">
        <v>56</v>
      </c>
      <c r="E29" s="11" t="s">
        <v>56</v>
      </c>
      <c r="F29" s="11" t="s">
        <v>71</v>
      </c>
      <c r="G29" s="11" t="s">
        <v>20</v>
      </c>
      <c r="H29" s="11" t="s">
        <v>21</v>
      </c>
      <c r="I29" s="11" t="s">
        <v>29</v>
      </c>
      <c r="J29" s="19" t="s">
        <v>72</v>
      </c>
      <c r="K29" s="20">
        <f>SUM(K30)</f>
        <v>805.2</v>
      </c>
      <c r="L29" s="20">
        <f>SUM(L30)</f>
        <v>805.2</v>
      </c>
      <c r="M29" s="20">
        <f>SUM(M30)</f>
        <v>805.2</v>
      </c>
      <c r="N29" s="14"/>
      <c r="O29" s="14"/>
      <c r="P29" s="14"/>
      <c r="Q29" s="14"/>
      <c r="R29" s="14"/>
      <c r="S29" s="14"/>
      <c r="T29" s="14"/>
      <c r="U29" s="14"/>
      <c r="V29" s="15"/>
      <c r="W29" s="16"/>
      <c r="X29" s="16"/>
      <c r="Y29" s="16"/>
    </row>
    <row r="30" spans="1:25" s="17" customFormat="1" ht="37.35" customHeight="1">
      <c r="A30" s="10" t="s">
        <v>65</v>
      </c>
      <c r="B30" s="48" t="s">
        <v>27</v>
      </c>
      <c r="C30" s="11" t="s">
        <v>18</v>
      </c>
      <c r="D30" s="11" t="s">
        <v>56</v>
      </c>
      <c r="E30" s="11" t="s">
        <v>56</v>
      </c>
      <c r="F30" s="11" t="s">
        <v>74</v>
      </c>
      <c r="G30" s="11" t="s">
        <v>49</v>
      </c>
      <c r="H30" s="11" t="s">
        <v>21</v>
      </c>
      <c r="I30" s="11" t="s">
        <v>29</v>
      </c>
      <c r="J30" s="19" t="s">
        <v>75</v>
      </c>
      <c r="K30" s="23">
        <v>805.2</v>
      </c>
      <c r="L30" s="23">
        <v>805.2</v>
      </c>
      <c r="M30" s="23">
        <v>805.2</v>
      </c>
      <c r="N30" s="14"/>
      <c r="O30" s="14"/>
      <c r="P30" s="14"/>
      <c r="Q30" s="14"/>
      <c r="R30" s="14"/>
      <c r="S30" s="14"/>
      <c r="T30" s="14"/>
      <c r="U30" s="14"/>
      <c r="V30" s="15"/>
      <c r="W30" s="16"/>
      <c r="X30" s="16"/>
      <c r="Y30" s="16"/>
    </row>
    <row r="31" spans="1:25" s="17" customFormat="1" ht="15" hidden="1" customHeight="1">
      <c r="A31" s="10" t="s">
        <v>76</v>
      </c>
      <c r="B31" s="48" t="s">
        <v>19</v>
      </c>
      <c r="C31" s="11" t="s">
        <v>18</v>
      </c>
      <c r="D31" s="11" t="s">
        <v>77</v>
      </c>
      <c r="E31" s="11" t="s">
        <v>20</v>
      </c>
      <c r="F31" s="11" t="s">
        <v>19</v>
      </c>
      <c r="G31" s="11" t="s">
        <v>20</v>
      </c>
      <c r="H31" s="11" t="s">
        <v>21</v>
      </c>
      <c r="I31" s="11" t="s">
        <v>19</v>
      </c>
      <c r="J31" s="12" t="s">
        <v>78</v>
      </c>
      <c r="K31" s="13">
        <f t="shared" ref="K31:M32" si="1">SUM(K32)</f>
        <v>0</v>
      </c>
      <c r="L31" s="13">
        <f t="shared" si="1"/>
        <v>0</v>
      </c>
      <c r="M31" s="13">
        <f t="shared" si="1"/>
        <v>0</v>
      </c>
      <c r="N31" s="14"/>
      <c r="O31" s="14"/>
      <c r="P31" s="14"/>
      <c r="Q31" s="14"/>
      <c r="R31" s="14"/>
      <c r="S31" s="14"/>
      <c r="T31" s="14"/>
      <c r="U31" s="14"/>
      <c r="V31" s="15"/>
      <c r="W31" s="16"/>
      <c r="X31" s="16"/>
      <c r="Y31" s="16"/>
    </row>
    <row r="32" spans="1:25" s="17" customFormat="1" ht="54.6" hidden="1" customHeight="1">
      <c r="A32" s="10" t="s">
        <v>79</v>
      </c>
      <c r="B32" s="48" t="s">
        <v>150</v>
      </c>
      <c r="C32" s="11" t="s">
        <v>18</v>
      </c>
      <c r="D32" s="11" t="s">
        <v>77</v>
      </c>
      <c r="E32" s="11" t="s">
        <v>81</v>
      </c>
      <c r="F32" s="11" t="s">
        <v>19</v>
      </c>
      <c r="G32" s="11" t="s">
        <v>24</v>
      </c>
      <c r="H32" s="11" t="s">
        <v>21</v>
      </c>
      <c r="I32" s="11" t="s">
        <v>29</v>
      </c>
      <c r="J32" s="19" t="s">
        <v>82</v>
      </c>
      <c r="K32" s="20">
        <f t="shared" si="1"/>
        <v>0</v>
      </c>
      <c r="L32" s="20">
        <f t="shared" si="1"/>
        <v>0</v>
      </c>
      <c r="M32" s="20">
        <f t="shared" si="1"/>
        <v>0</v>
      </c>
      <c r="N32" s="14"/>
      <c r="O32" s="14"/>
      <c r="P32" s="14"/>
      <c r="Q32" s="14"/>
      <c r="R32" s="14"/>
      <c r="S32" s="14"/>
      <c r="T32" s="14"/>
      <c r="U32" s="14"/>
      <c r="V32" s="15"/>
      <c r="W32" s="16"/>
      <c r="X32" s="16"/>
      <c r="Y32" s="16"/>
    </row>
    <row r="33" spans="1:25" s="17" customFormat="1" ht="40.5" hidden="1" customHeight="1">
      <c r="A33" s="10" t="s">
        <v>83</v>
      </c>
      <c r="B33" s="48" t="s">
        <v>150</v>
      </c>
      <c r="C33" s="11" t="s">
        <v>18</v>
      </c>
      <c r="D33" s="11" t="s">
        <v>77</v>
      </c>
      <c r="E33" s="11" t="s">
        <v>81</v>
      </c>
      <c r="F33" s="11" t="s">
        <v>84</v>
      </c>
      <c r="G33" s="11" t="s">
        <v>24</v>
      </c>
      <c r="H33" s="11" t="s">
        <v>21</v>
      </c>
      <c r="I33" s="11" t="s">
        <v>29</v>
      </c>
      <c r="J33" s="19" t="s">
        <v>85</v>
      </c>
      <c r="K33" s="20"/>
      <c r="L33" s="20"/>
      <c r="M33" s="20"/>
      <c r="N33" s="14"/>
      <c r="O33" s="14"/>
      <c r="P33" s="14"/>
      <c r="Q33" s="14"/>
      <c r="R33" s="14"/>
      <c r="S33" s="14"/>
      <c r="T33" s="14"/>
      <c r="U33" s="14"/>
      <c r="V33" s="15"/>
      <c r="W33" s="16"/>
      <c r="X33" s="16"/>
      <c r="Y33" s="16"/>
    </row>
    <row r="34" spans="1:25" s="17" customFormat="1" ht="42" customHeight="1">
      <c r="A34" s="10" t="s">
        <v>67</v>
      </c>
      <c r="B34" s="48" t="s">
        <v>19</v>
      </c>
      <c r="C34" s="11" t="s">
        <v>18</v>
      </c>
      <c r="D34" s="11" t="s">
        <v>52</v>
      </c>
      <c r="E34" s="11" t="s">
        <v>20</v>
      </c>
      <c r="F34" s="11" t="s">
        <v>19</v>
      </c>
      <c r="G34" s="11" t="s">
        <v>20</v>
      </c>
      <c r="H34" s="11" t="s">
        <v>21</v>
      </c>
      <c r="I34" s="11" t="s">
        <v>19</v>
      </c>
      <c r="J34" s="12" t="s">
        <v>87</v>
      </c>
      <c r="K34" s="13">
        <f>SUM(K35,K37,K39)</f>
        <v>194.5</v>
      </c>
      <c r="L34" s="13">
        <f>SUM(L35,L37,L39)</f>
        <v>194.5</v>
      </c>
      <c r="M34" s="13">
        <f>SUM(M35,M37,M39)</f>
        <v>194.5</v>
      </c>
      <c r="N34" s="14"/>
      <c r="O34" s="14"/>
      <c r="P34" s="14"/>
      <c r="Q34" s="14"/>
      <c r="R34" s="14"/>
      <c r="S34" s="14"/>
      <c r="T34" s="14"/>
      <c r="U34" s="14"/>
      <c r="V34" s="15"/>
      <c r="W34" s="16"/>
      <c r="X34" s="16"/>
      <c r="Y34" s="16"/>
    </row>
    <row r="35" spans="1:25" s="17" customFormat="1" ht="67.5" customHeight="1">
      <c r="A35" s="10" t="s">
        <v>70</v>
      </c>
      <c r="B35" s="48" t="s">
        <v>150</v>
      </c>
      <c r="C35" s="11" t="s">
        <v>18</v>
      </c>
      <c r="D35" s="11" t="s">
        <v>52</v>
      </c>
      <c r="E35" s="11" t="s">
        <v>50</v>
      </c>
      <c r="F35" s="11" t="s">
        <v>84</v>
      </c>
      <c r="G35" s="11" t="s">
        <v>20</v>
      </c>
      <c r="H35" s="11" t="s">
        <v>21</v>
      </c>
      <c r="I35" s="11" t="s">
        <v>90</v>
      </c>
      <c r="J35" s="19" t="s">
        <v>91</v>
      </c>
      <c r="K35" s="20">
        <f>SUM(K36)</f>
        <v>194.5</v>
      </c>
      <c r="L35" s="20">
        <f>SUM(L36)</f>
        <v>194.5</v>
      </c>
      <c r="M35" s="20">
        <f>SUM(M36)</f>
        <v>194.5</v>
      </c>
      <c r="N35" s="14"/>
      <c r="O35" s="14"/>
      <c r="P35" s="14"/>
      <c r="Q35" s="14"/>
      <c r="R35" s="14"/>
      <c r="S35" s="14"/>
      <c r="T35" s="14"/>
      <c r="U35" s="14"/>
      <c r="V35" s="15"/>
      <c r="W35" s="16"/>
      <c r="X35" s="16"/>
      <c r="Y35" s="16"/>
    </row>
    <row r="36" spans="1:25" s="17" customFormat="1" ht="69" customHeight="1">
      <c r="A36" s="10" t="s">
        <v>73</v>
      </c>
      <c r="B36" s="48" t="s">
        <v>150</v>
      </c>
      <c r="C36" s="11" t="s">
        <v>18</v>
      </c>
      <c r="D36" s="11" t="s">
        <v>52</v>
      </c>
      <c r="E36" s="11" t="s">
        <v>50</v>
      </c>
      <c r="F36" s="11" t="s">
        <v>93</v>
      </c>
      <c r="G36" s="11" t="s">
        <v>49</v>
      </c>
      <c r="H36" s="11" t="s">
        <v>21</v>
      </c>
      <c r="I36" s="11" t="s">
        <v>90</v>
      </c>
      <c r="J36" s="19" t="s">
        <v>94</v>
      </c>
      <c r="K36" s="20">
        <v>194.5</v>
      </c>
      <c r="L36" s="20">
        <v>194.5</v>
      </c>
      <c r="M36" s="20">
        <v>194.5</v>
      </c>
      <c r="N36" s="14"/>
      <c r="O36" s="14"/>
      <c r="P36" s="14"/>
      <c r="Q36" s="14"/>
      <c r="R36" s="14"/>
      <c r="S36" s="14"/>
      <c r="T36" s="14"/>
      <c r="U36" s="14"/>
      <c r="V36" s="15"/>
      <c r="W36" s="16"/>
      <c r="X36" s="16"/>
      <c r="Y36" s="16"/>
    </row>
    <row r="37" spans="1:25" s="17" customFormat="1" ht="78.75" hidden="1" customHeight="1">
      <c r="A37" s="10" t="s">
        <v>95</v>
      </c>
      <c r="B37" s="11" t="s">
        <v>150</v>
      </c>
      <c r="C37" s="11" t="s">
        <v>18</v>
      </c>
      <c r="D37" s="11" t="s">
        <v>52</v>
      </c>
      <c r="E37" s="11" t="s">
        <v>50</v>
      </c>
      <c r="F37" s="11" t="s">
        <v>61</v>
      </c>
      <c r="G37" s="11" t="s">
        <v>20</v>
      </c>
      <c r="H37" s="11" t="s">
        <v>21</v>
      </c>
      <c r="I37" s="11" t="s">
        <v>90</v>
      </c>
      <c r="J37" s="19" t="s">
        <v>96</v>
      </c>
      <c r="K37" s="20">
        <f>SUM(K38)</f>
        <v>0</v>
      </c>
      <c r="L37" s="20">
        <f>SUM(L38)</f>
        <v>0</v>
      </c>
      <c r="M37" s="20">
        <f>SUM(M38)</f>
        <v>0</v>
      </c>
      <c r="N37" s="14"/>
      <c r="O37" s="14"/>
      <c r="P37" s="14"/>
      <c r="Q37" s="14"/>
      <c r="R37" s="14"/>
      <c r="S37" s="14"/>
      <c r="T37" s="14"/>
      <c r="U37" s="14"/>
      <c r="V37" s="15"/>
      <c r="W37" s="16"/>
      <c r="X37" s="16"/>
      <c r="Y37" s="16"/>
    </row>
    <row r="38" spans="1:25" s="17" customFormat="1" ht="66.75" hidden="1" customHeight="1">
      <c r="A38" s="10" t="s">
        <v>97</v>
      </c>
      <c r="B38" s="11" t="s">
        <v>150</v>
      </c>
      <c r="C38" s="11" t="s">
        <v>18</v>
      </c>
      <c r="D38" s="11" t="s">
        <v>52</v>
      </c>
      <c r="E38" s="11" t="s">
        <v>50</v>
      </c>
      <c r="F38" s="11" t="s">
        <v>98</v>
      </c>
      <c r="G38" s="11" t="s">
        <v>49</v>
      </c>
      <c r="H38" s="11" t="s">
        <v>21</v>
      </c>
      <c r="I38" s="11" t="s">
        <v>90</v>
      </c>
      <c r="J38" s="19" t="s">
        <v>99</v>
      </c>
      <c r="K38" s="23"/>
      <c r="L38" s="23"/>
      <c r="M38" s="23"/>
      <c r="N38" s="14"/>
      <c r="O38" s="14"/>
      <c r="P38" s="14"/>
      <c r="Q38" s="14"/>
      <c r="R38" s="14"/>
      <c r="S38" s="14"/>
      <c r="T38" s="14"/>
      <c r="U38" s="14"/>
      <c r="V38" s="15"/>
      <c r="W38" s="16"/>
      <c r="X38" s="16"/>
      <c r="Y38" s="16"/>
    </row>
    <row r="39" spans="1:25" s="17" customFormat="1" ht="72.599999999999994" hidden="1" customHeight="1">
      <c r="A39" s="10" t="s">
        <v>76</v>
      </c>
      <c r="B39" s="11" t="s">
        <v>89</v>
      </c>
      <c r="C39" s="11" t="s">
        <v>18</v>
      </c>
      <c r="D39" s="11" t="s">
        <v>52</v>
      </c>
      <c r="E39" s="11" t="s">
        <v>100</v>
      </c>
      <c r="F39" s="11" t="s">
        <v>101</v>
      </c>
      <c r="G39" s="11" t="s">
        <v>20</v>
      </c>
      <c r="H39" s="11" t="s">
        <v>21</v>
      </c>
      <c r="I39" s="11" t="s">
        <v>90</v>
      </c>
      <c r="J39" s="19" t="s">
        <v>102</v>
      </c>
      <c r="K39" s="20">
        <f>SUM(K40)</f>
        <v>0</v>
      </c>
      <c r="L39" s="24">
        <f>SUM(L40)</f>
        <v>0</v>
      </c>
      <c r="M39" s="20">
        <f>SUM(M40)</f>
        <v>0</v>
      </c>
      <c r="N39" s="16"/>
      <c r="O39" s="14"/>
      <c r="P39" s="14"/>
      <c r="Q39" s="14"/>
      <c r="R39" s="14"/>
      <c r="S39" s="14"/>
      <c r="T39" s="14"/>
      <c r="U39" s="14"/>
      <c r="V39" s="15"/>
      <c r="W39" s="16"/>
      <c r="X39" s="16"/>
      <c r="Y39" s="16"/>
    </row>
    <row r="40" spans="1:25" s="17" customFormat="1" ht="72.599999999999994" hidden="1" customHeight="1">
      <c r="A40" s="10" t="s">
        <v>79</v>
      </c>
      <c r="B40" s="11" t="s">
        <v>89</v>
      </c>
      <c r="C40" s="11" t="s">
        <v>18</v>
      </c>
      <c r="D40" s="11" t="s">
        <v>52</v>
      </c>
      <c r="E40" s="11" t="s">
        <v>100</v>
      </c>
      <c r="F40" s="11" t="s">
        <v>101</v>
      </c>
      <c r="G40" s="11" t="s">
        <v>49</v>
      </c>
      <c r="H40" s="11" t="s">
        <v>21</v>
      </c>
      <c r="I40" s="11" t="s">
        <v>90</v>
      </c>
      <c r="J40" s="19" t="s">
        <v>103</v>
      </c>
      <c r="K40" s="25"/>
      <c r="L40" s="25"/>
      <c r="M40" s="25"/>
      <c r="N40" s="14"/>
      <c r="O40" s="14"/>
      <c r="P40" s="14"/>
      <c r="Q40" s="14"/>
      <c r="R40" s="14"/>
      <c r="S40" s="14"/>
      <c r="T40" s="14"/>
      <c r="U40" s="14"/>
      <c r="V40" s="15"/>
      <c r="W40" s="16"/>
      <c r="X40" s="16"/>
      <c r="Y40" s="16"/>
    </row>
    <row r="41" spans="1:25" s="17" customFormat="1" ht="28.5" hidden="1" customHeight="1">
      <c r="A41" s="10" t="s">
        <v>104</v>
      </c>
      <c r="B41" s="11" t="s">
        <v>19</v>
      </c>
      <c r="C41" s="11" t="s">
        <v>18</v>
      </c>
      <c r="D41" s="11" t="s">
        <v>55</v>
      </c>
      <c r="E41" s="11" t="s">
        <v>20</v>
      </c>
      <c r="F41" s="11" t="s">
        <v>19</v>
      </c>
      <c r="G41" s="11" t="s">
        <v>20</v>
      </c>
      <c r="H41" s="11" t="s">
        <v>21</v>
      </c>
      <c r="I41" s="11" t="s">
        <v>19</v>
      </c>
      <c r="J41" s="12" t="s">
        <v>105</v>
      </c>
      <c r="K41" s="13">
        <f>SUM(K42,K44)</f>
        <v>0</v>
      </c>
      <c r="L41" s="13">
        <f>SUM(L42,L44)</f>
        <v>0</v>
      </c>
      <c r="M41" s="13">
        <f>SUM(M42,M44)</f>
        <v>0</v>
      </c>
      <c r="N41" s="14"/>
      <c r="O41" s="14"/>
      <c r="P41" s="14"/>
      <c r="Q41" s="14"/>
      <c r="R41" s="14"/>
      <c r="S41" s="14"/>
      <c r="T41" s="14"/>
      <c r="U41" s="14"/>
      <c r="V41" s="15"/>
      <c r="W41" s="16"/>
      <c r="X41" s="16"/>
      <c r="Y41" s="16"/>
    </row>
    <row r="42" spans="1:25" s="17" customFormat="1" ht="25.7" hidden="1" customHeight="1">
      <c r="A42" s="10" t="s">
        <v>106</v>
      </c>
      <c r="B42" s="11" t="s">
        <v>150</v>
      </c>
      <c r="C42" s="11" t="s">
        <v>18</v>
      </c>
      <c r="D42" s="11" t="s">
        <v>55</v>
      </c>
      <c r="E42" s="11" t="s">
        <v>20</v>
      </c>
      <c r="F42" s="11" t="s">
        <v>19</v>
      </c>
      <c r="G42" s="11" t="s">
        <v>20</v>
      </c>
      <c r="H42" s="11" t="s">
        <v>21</v>
      </c>
      <c r="I42" s="11" t="s">
        <v>107</v>
      </c>
      <c r="J42" s="19" t="s">
        <v>108</v>
      </c>
      <c r="K42" s="20">
        <f>SUM(K43)</f>
        <v>0</v>
      </c>
      <c r="L42" s="20">
        <f>SUM(L43)</f>
        <v>0</v>
      </c>
      <c r="M42" s="20">
        <f>SUM(M43)</f>
        <v>0</v>
      </c>
      <c r="N42" s="14"/>
      <c r="O42" s="14"/>
      <c r="P42" s="14"/>
      <c r="Q42" s="14"/>
      <c r="R42" s="14"/>
      <c r="S42" s="14"/>
      <c r="T42" s="14"/>
      <c r="U42" s="14"/>
      <c r="V42" s="15"/>
      <c r="W42" s="16"/>
      <c r="X42" s="16"/>
      <c r="Y42" s="16"/>
    </row>
    <row r="43" spans="1:25" s="17" customFormat="1" ht="41.25" hidden="1" customHeight="1">
      <c r="A43" s="10" t="s">
        <v>109</v>
      </c>
      <c r="B43" s="11" t="s">
        <v>150</v>
      </c>
      <c r="C43" s="11" t="s">
        <v>18</v>
      </c>
      <c r="D43" s="11" t="s">
        <v>55</v>
      </c>
      <c r="E43" s="11" t="s">
        <v>28</v>
      </c>
      <c r="F43" s="11" t="s">
        <v>110</v>
      </c>
      <c r="G43" s="11" t="s">
        <v>49</v>
      </c>
      <c r="H43" s="11" t="s">
        <v>21</v>
      </c>
      <c r="I43" s="11" t="s">
        <v>107</v>
      </c>
      <c r="J43" s="19" t="s">
        <v>111</v>
      </c>
      <c r="K43" s="23"/>
      <c r="L43" s="23"/>
      <c r="M43" s="23"/>
      <c r="N43" s="14"/>
      <c r="O43" s="14"/>
      <c r="P43" s="14"/>
      <c r="Q43" s="14"/>
      <c r="R43" s="14"/>
      <c r="S43" s="14"/>
      <c r="T43" s="14"/>
      <c r="U43" s="14"/>
      <c r="V43" s="15"/>
      <c r="W43" s="16"/>
      <c r="X43" s="16"/>
      <c r="Y43" s="16"/>
    </row>
    <row r="44" spans="1:25" s="17" customFormat="1" ht="22.5" hidden="1" customHeight="1">
      <c r="A44" s="10" t="s">
        <v>112</v>
      </c>
      <c r="B44" s="11" t="s">
        <v>89</v>
      </c>
      <c r="C44" s="11" t="s">
        <v>18</v>
      </c>
      <c r="D44" s="11" t="s">
        <v>55</v>
      </c>
      <c r="E44" s="11" t="s">
        <v>28</v>
      </c>
      <c r="F44" s="11" t="s">
        <v>113</v>
      </c>
      <c r="G44" s="11" t="s">
        <v>20</v>
      </c>
      <c r="H44" s="11" t="s">
        <v>21</v>
      </c>
      <c r="I44" s="11" t="s">
        <v>107</v>
      </c>
      <c r="J44" s="19" t="s">
        <v>114</v>
      </c>
      <c r="K44" s="20">
        <f>SUM(K45)</f>
        <v>0</v>
      </c>
      <c r="L44" s="20">
        <f>SUM(L45)</f>
        <v>0</v>
      </c>
      <c r="M44" s="20">
        <f>SUM(M45)</f>
        <v>0</v>
      </c>
      <c r="N44" s="14"/>
      <c r="O44" s="14"/>
      <c r="P44" s="14"/>
      <c r="Q44" s="14"/>
      <c r="R44" s="14"/>
      <c r="S44" s="14"/>
      <c r="T44" s="14"/>
      <c r="U44" s="14"/>
      <c r="V44" s="15"/>
      <c r="W44" s="16"/>
      <c r="X44" s="16"/>
      <c r="Y44" s="16"/>
    </row>
    <row r="45" spans="1:25" s="17" customFormat="1" ht="30.95" hidden="1" customHeight="1">
      <c r="A45" s="10" t="s">
        <v>115</v>
      </c>
      <c r="B45" s="11" t="s">
        <v>89</v>
      </c>
      <c r="C45" s="11" t="s">
        <v>18</v>
      </c>
      <c r="D45" s="11" t="s">
        <v>55</v>
      </c>
      <c r="E45" s="11" t="s">
        <v>28</v>
      </c>
      <c r="F45" s="11" t="s">
        <v>116</v>
      </c>
      <c r="G45" s="11" t="s">
        <v>49</v>
      </c>
      <c r="H45" s="11" t="s">
        <v>21</v>
      </c>
      <c r="I45" s="11" t="s">
        <v>107</v>
      </c>
      <c r="J45" s="19" t="s">
        <v>117</v>
      </c>
      <c r="K45" s="20">
        <v>0</v>
      </c>
      <c r="L45" s="20">
        <v>0</v>
      </c>
      <c r="M45" s="20">
        <v>0</v>
      </c>
      <c r="N45" s="14"/>
      <c r="O45" s="14"/>
      <c r="P45" s="14"/>
      <c r="Q45" s="14"/>
      <c r="R45" s="14"/>
      <c r="S45" s="14"/>
      <c r="T45" s="14"/>
      <c r="U45" s="14"/>
      <c r="V45" s="15"/>
      <c r="W45" s="16"/>
      <c r="X45" s="16"/>
      <c r="Y45" s="16"/>
    </row>
    <row r="46" spans="1:25" s="17" customFormat="1" ht="30.95" hidden="1" customHeight="1">
      <c r="A46" s="10" t="s">
        <v>104</v>
      </c>
      <c r="B46" s="11" t="s">
        <v>19</v>
      </c>
      <c r="C46" s="11" t="s">
        <v>18</v>
      </c>
      <c r="D46" s="11" t="s">
        <v>119</v>
      </c>
      <c r="E46" s="11" t="s">
        <v>20</v>
      </c>
      <c r="F46" s="11" t="s">
        <v>19</v>
      </c>
      <c r="G46" s="11" t="s">
        <v>20</v>
      </c>
      <c r="H46" s="11" t="s">
        <v>21</v>
      </c>
      <c r="I46" s="11" t="s">
        <v>19</v>
      </c>
      <c r="J46" s="26" t="s">
        <v>120</v>
      </c>
      <c r="K46" s="13">
        <f>SUM(K47)</f>
        <v>0</v>
      </c>
      <c r="L46" s="13">
        <f>SUM(L47)</f>
        <v>0</v>
      </c>
      <c r="M46" s="13">
        <f>SUM(M47)</f>
        <v>0</v>
      </c>
      <c r="N46" s="14"/>
      <c r="O46" s="14"/>
      <c r="P46" s="14"/>
      <c r="Q46" s="14"/>
      <c r="R46" s="14"/>
      <c r="S46" s="14"/>
      <c r="T46" s="14"/>
      <c r="U46" s="14"/>
      <c r="V46" s="15"/>
      <c r="W46" s="16"/>
      <c r="X46" s="16"/>
      <c r="Y46" s="16"/>
    </row>
    <row r="47" spans="1:25" s="17" customFormat="1" ht="30.95" hidden="1" customHeight="1">
      <c r="A47" s="10" t="s">
        <v>106</v>
      </c>
      <c r="B47" s="11" t="s">
        <v>150</v>
      </c>
      <c r="C47" s="11" t="s">
        <v>18</v>
      </c>
      <c r="D47" s="11" t="s">
        <v>65</v>
      </c>
      <c r="E47" s="11" t="s">
        <v>60</v>
      </c>
      <c r="F47" s="11" t="s">
        <v>61</v>
      </c>
      <c r="G47" s="11" t="s">
        <v>49</v>
      </c>
      <c r="H47" s="11" t="s">
        <v>21</v>
      </c>
      <c r="I47" s="11" t="s">
        <v>121</v>
      </c>
      <c r="J47" s="19" t="s">
        <v>122</v>
      </c>
      <c r="K47" s="20"/>
      <c r="L47" s="20"/>
      <c r="M47" s="20"/>
      <c r="N47" s="14"/>
      <c r="O47" s="14"/>
      <c r="P47" s="14"/>
      <c r="Q47" s="14"/>
      <c r="R47" s="14"/>
      <c r="S47" s="14"/>
      <c r="T47" s="14"/>
      <c r="U47" s="14"/>
      <c r="V47" s="15"/>
      <c r="W47" s="16"/>
      <c r="X47" s="16"/>
      <c r="Y47" s="16"/>
    </row>
    <row r="48" spans="1:25" s="17" customFormat="1" ht="15" customHeight="1">
      <c r="A48" s="10" t="s">
        <v>76</v>
      </c>
      <c r="B48" s="11" t="s">
        <v>19</v>
      </c>
      <c r="C48" s="11" t="s">
        <v>23</v>
      </c>
      <c r="D48" s="11" t="s">
        <v>20</v>
      </c>
      <c r="E48" s="11" t="s">
        <v>20</v>
      </c>
      <c r="F48" s="11" t="s">
        <v>19</v>
      </c>
      <c r="G48" s="11" t="s">
        <v>20</v>
      </c>
      <c r="H48" s="11" t="s">
        <v>21</v>
      </c>
      <c r="I48" s="11" t="s">
        <v>19</v>
      </c>
      <c r="J48" s="12" t="s">
        <v>123</v>
      </c>
      <c r="K48" s="13">
        <f>SUM(K49,K63)</f>
        <v>29332.3</v>
      </c>
      <c r="L48" s="13">
        <f>SUM(L49,L63)</f>
        <v>6025.9</v>
      </c>
      <c r="M48" s="13">
        <f>SUM(M49,M63)</f>
        <v>5449.8</v>
      </c>
      <c r="N48" s="14"/>
      <c r="O48" s="14"/>
      <c r="P48" s="14"/>
      <c r="Q48" s="14"/>
      <c r="R48" s="14"/>
      <c r="S48" s="14"/>
      <c r="T48" s="14"/>
      <c r="U48" s="14"/>
      <c r="V48" s="15"/>
      <c r="W48" s="16"/>
      <c r="X48" s="16"/>
      <c r="Y48" s="16"/>
    </row>
    <row r="49" spans="1:25" s="17" customFormat="1" ht="27.75" customHeight="1">
      <c r="A49" s="10" t="s">
        <v>79</v>
      </c>
      <c r="B49" s="11" t="s">
        <v>19</v>
      </c>
      <c r="C49" s="11" t="s">
        <v>23</v>
      </c>
      <c r="D49" s="11" t="s">
        <v>28</v>
      </c>
      <c r="E49" s="11" t="s">
        <v>20</v>
      </c>
      <c r="F49" s="11" t="s">
        <v>19</v>
      </c>
      <c r="G49" s="11" t="s">
        <v>20</v>
      </c>
      <c r="H49" s="11" t="s">
        <v>21</v>
      </c>
      <c r="I49" s="11" t="s">
        <v>19</v>
      </c>
      <c r="J49" s="12" t="s">
        <v>124</v>
      </c>
      <c r="K49" s="13">
        <f>SUM(K50,K53,K56,K61)</f>
        <v>29332.3</v>
      </c>
      <c r="L49" s="13">
        <f>SUM(L50,L53,L56,L61)</f>
        <v>6025.9</v>
      </c>
      <c r="M49" s="13">
        <f>SUM(M50,M53,M56,M61)</f>
        <v>5449.8</v>
      </c>
      <c r="N49" s="14"/>
      <c r="O49" s="14"/>
      <c r="P49" s="14"/>
      <c r="Q49" s="14"/>
      <c r="R49" s="14"/>
      <c r="S49" s="14"/>
      <c r="T49" s="14"/>
      <c r="U49" s="14"/>
      <c r="V49" s="15"/>
      <c r="W49" s="16"/>
      <c r="X49" s="16"/>
      <c r="Y49" s="16"/>
    </row>
    <row r="50" spans="1:25" s="17" customFormat="1" ht="27.75" customHeight="1">
      <c r="A50" s="10" t="s">
        <v>83</v>
      </c>
      <c r="B50" s="11" t="s">
        <v>19</v>
      </c>
      <c r="C50" s="11" t="s">
        <v>23</v>
      </c>
      <c r="D50" s="11" t="s">
        <v>28</v>
      </c>
      <c r="E50" s="11" t="s">
        <v>63</v>
      </c>
      <c r="F50" s="11" t="s">
        <v>19</v>
      </c>
      <c r="G50" s="11" t="s">
        <v>20</v>
      </c>
      <c r="H50" s="11" t="s">
        <v>21</v>
      </c>
      <c r="I50" s="11" t="s">
        <v>121</v>
      </c>
      <c r="J50" s="12" t="s">
        <v>125</v>
      </c>
      <c r="K50" s="13">
        <f t="shared" ref="K50:M51" si="2">SUM(K51)</f>
        <v>7478.9</v>
      </c>
      <c r="L50" s="13">
        <f t="shared" si="2"/>
        <v>5663.5</v>
      </c>
      <c r="M50" s="13">
        <f t="shared" si="2"/>
        <v>5073.3</v>
      </c>
      <c r="N50" s="14"/>
      <c r="O50" s="14"/>
      <c r="P50" s="14"/>
      <c r="Q50" s="14"/>
      <c r="R50" s="14"/>
      <c r="S50" s="14"/>
      <c r="T50" s="14"/>
      <c r="U50" s="14"/>
      <c r="V50" s="15"/>
      <c r="W50" s="16"/>
      <c r="X50" s="16"/>
      <c r="Y50" s="16"/>
    </row>
    <row r="51" spans="1:25" s="17" customFormat="1" ht="20.65" customHeight="1">
      <c r="A51" s="10" t="s">
        <v>86</v>
      </c>
      <c r="B51" s="11" t="s">
        <v>150</v>
      </c>
      <c r="C51" s="11" t="s">
        <v>23</v>
      </c>
      <c r="D51" s="11" t="s">
        <v>28</v>
      </c>
      <c r="E51" s="11" t="s">
        <v>63</v>
      </c>
      <c r="F51" s="11" t="s">
        <v>80</v>
      </c>
      <c r="G51" s="11" t="s">
        <v>20</v>
      </c>
      <c r="H51" s="11" t="s">
        <v>21</v>
      </c>
      <c r="I51" s="11" t="s">
        <v>121</v>
      </c>
      <c r="J51" s="19" t="s">
        <v>126</v>
      </c>
      <c r="K51" s="20">
        <f t="shared" si="2"/>
        <v>7478.9</v>
      </c>
      <c r="L51" s="20">
        <f t="shared" si="2"/>
        <v>5663.5</v>
      </c>
      <c r="M51" s="20">
        <f t="shared" si="2"/>
        <v>5073.3</v>
      </c>
      <c r="N51" s="14"/>
      <c r="O51" s="14"/>
      <c r="P51" s="14"/>
      <c r="Q51" s="14"/>
      <c r="R51" s="14"/>
      <c r="S51" s="14"/>
      <c r="T51" s="14"/>
      <c r="U51" s="14"/>
      <c r="V51" s="15"/>
      <c r="W51" s="16"/>
      <c r="X51" s="16"/>
      <c r="Y51" s="16"/>
    </row>
    <row r="52" spans="1:25" s="17" customFormat="1" ht="30.2" customHeight="1">
      <c r="A52" s="10" t="s">
        <v>95</v>
      </c>
      <c r="B52" s="11" t="s">
        <v>150</v>
      </c>
      <c r="C52" s="11" t="s">
        <v>23</v>
      </c>
      <c r="D52" s="11" t="s">
        <v>28</v>
      </c>
      <c r="E52" s="11" t="s">
        <v>63</v>
      </c>
      <c r="F52" s="11" t="s">
        <v>80</v>
      </c>
      <c r="G52" s="11" t="s">
        <v>49</v>
      </c>
      <c r="H52" s="11" t="s">
        <v>21</v>
      </c>
      <c r="I52" s="11" t="s">
        <v>121</v>
      </c>
      <c r="J52" s="19" t="s">
        <v>128</v>
      </c>
      <c r="K52" s="27">
        <v>7478.9</v>
      </c>
      <c r="L52" s="23">
        <v>5663.5</v>
      </c>
      <c r="M52" s="27">
        <v>5073.3</v>
      </c>
      <c r="N52" s="14"/>
      <c r="O52" s="14"/>
      <c r="P52" s="14"/>
      <c r="Q52" s="14"/>
      <c r="R52" s="14"/>
      <c r="S52" s="14"/>
      <c r="T52" s="14"/>
      <c r="U52" s="14"/>
      <c r="V52" s="15"/>
      <c r="W52" s="16"/>
      <c r="X52" s="16"/>
      <c r="Y52" s="16"/>
    </row>
    <row r="53" spans="1:25" s="17" customFormat="1" ht="27.75" hidden="1" customHeight="1">
      <c r="A53" s="10" t="s">
        <v>127</v>
      </c>
      <c r="B53" s="11" t="s">
        <v>19</v>
      </c>
      <c r="C53" s="11" t="s">
        <v>23</v>
      </c>
      <c r="D53" s="11" t="s">
        <v>28</v>
      </c>
      <c r="E53" s="11" t="s">
        <v>73</v>
      </c>
      <c r="F53" s="11" t="s">
        <v>19</v>
      </c>
      <c r="G53" s="11" t="s">
        <v>20</v>
      </c>
      <c r="H53" s="11" t="s">
        <v>21</v>
      </c>
      <c r="I53" s="11" t="s">
        <v>121</v>
      </c>
      <c r="J53" s="12" t="s">
        <v>130</v>
      </c>
      <c r="K53" s="13">
        <f>SUM(K54,K55)</f>
        <v>0</v>
      </c>
      <c r="L53" s="13">
        <f>SUM(L54,L55)</f>
        <v>0</v>
      </c>
      <c r="M53" s="13">
        <f>SUM(M54,M55)</f>
        <v>0</v>
      </c>
      <c r="N53" s="14"/>
      <c r="O53" s="14"/>
      <c r="P53" s="14"/>
      <c r="Q53" s="14"/>
      <c r="R53" s="14"/>
      <c r="S53" s="14"/>
      <c r="T53" s="14"/>
      <c r="U53" s="14"/>
      <c r="V53" s="15"/>
      <c r="W53" s="16"/>
      <c r="X53" s="16"/>
      <c r="Y53" s="16"/>
    </row>
    <row r="54" spans="1:25" s="17" customFormat="1" ht="26.45" hidden="1" customHeight="1">
      <c r="A54" s="10" t="s">
        <v>129</v>
      </c>
      <c r="B54" s="11" t="s">
        <v>150</v>
      </c>
      <c r="C54" s="11" t="s">
        <v>23</v>
      </c>
      <c r="D54" s="11" t="s">
        <v>28</v>
      </c>
      <c r="E54" s="11" t="s">
        <v>109</v>
      </c>
      <c r="F54" s="11" t="s">
        <v>132</v>
      </c>
      <c r="G54" s="11" t="s">
        <v>49</v>
      </c>
      <c r="H54" s="11" t="s">
        <v>21</v>
      </c>
      <c r="I54" s="11" t="s">
        <v>121</v>
      </c>
      <c r="J54" s="19" t="s">
        <v>133</v>
      </c>
      <c r="K54" s="20">
        <v>0</v>
      </c>
      <c r="L54" s="20">
        <v>0</v>
      </c>
      <c r="M54" s="20">
        <v>0</v>
      </c>
      <c r="N54" s="14"/>
      <c r="O54" s="14"/>
      <c r="P54" s="14"/>
      <c r="Q54" s="14"/>
      <c r="R54" s="14"/>
      <c r="S54" s="14"/>
      <c r="T54" s="14"/>
      <c r="U54" s="14"/>
      <c r="V54" s="15"/>
      <c r="W54" s="16"/>
      <c r="X54" s="16"/>
      <c r="Y54" s="16"/>
    </row>
    <row r="55" spans="1:25" s="17" customFormat="1" ht="26.45" hidden="1" customHeight="1">
      <c r="A55" s="10" t="s">
        <v>131</v>
      </c>
      <c r="B55" s="11" t="s">
        <v>150</v>
      </c>
      <c r="C55" s="11" t="s">
        <v>23</v>
      </c>
      <c r="D55" s="11" t="s">
        <v>28</v>
      </c>
      <c r="E55" s="11" t="s">
        <v>109</v>
      </c>
      <c r="F55" s="11" t="s">
        <v>134</v>
      </c>
      <c r="G55" s="11" t="s">
        <v>49</v>
      </c>
      <c r="H55" s="11" t="s">
        <v>21</v>
      </c>
      <c r="I55" s="11" t="s">
        <v>121</v>
      </c>
      <c r="J55" s="19" t="s">
        <v>151</v>
      </c>
      <c r="K55" s="20"/>
      <c r="L55" s="20"/>
      <c r="M55" s="20"/>
      <c r="N55" s="14"/>
      <c r="O55" s="14"/>
      <c r="P55" s="14"/>
      <c r="Q55" s="14"/>
      <c r="R55" s="14"/>
      <c r="S55" s="14"/>
      <c r="T55" s="14"/>
      <c r="U55" s="14"/>
      <c r="V55" s="15"/>
      <c r="W55" s="16"/>
      <c r="X55" s="16"/>
      <c r="Y55" s="16"/>
    </row>
    <row r="56" spans="1:25" s="17" customFormat="1" ht="27" customHeight="1">
      <c r="A56" s="10" t="s">
        <v>97</v>
      </c>
      <c r="B56" s="11" t="s">
        <v>19</v>
      </c>
      <c r="C56" s="11" t="s">
        <v>23</v>
      </c>
      <c r="D56" s="11" t="s">
        <v>28</v>
      </c>
      <c r="E56" s="11" t="s">
        <v>118</v>
      </c>
      <c r="F56" s="11" t="s">
        <v>19</v>
      </c>
      <c r="G56" s="11" t="s">
        <v>20</v>
      </c>
      <c r="H56" s="11" t="s">
        <v>21</v>
      </c>
      <c r="I56" s="11" t="s">
        <v>121</v>
      </c>
      <c r="J56" s="12" t="s">
        <v>135</v>
      </c>
      <c r="K56" s="13">
        <f>SUM(K57,K59)</f>
        <v>339.1</v>
      </c>
      <c r="L56" s="13">
        <f>SUM(L57,L59)</f>
        <v>362.40000000000003</v>
      </c>
      <c r="M56" s="13">
        <f>SUM(M57,M59)</f>
        <v>376.5</v>
      </c>
      <c r="N56" s="14"/>
      <c r="O56" s="14"/>
      <c r="P56" s="14"/>
      <c r="Q56" s="14"/>
      <c r="R56" s="14"/>
      <c r="S56" s="14"/>
      <c r="T56" s="14"/>
      <c r="U56" s="14"/>
      <c r="V56" s="15"/>
      <c r="W56" s="16"/>
      <c r="X56" s="16"/>
      <c r="Y56" s="16"/>
    </row>
    <row r="57" spans="1:25" s="17" customFormat="1" ht="27" customHeight="1">
      <c r="A57" s="10" t="s">
        <v>104</v>
      </c>
      <c r="B57" s="11" t="s">
        <v>150</v>
      </c>
      <c r="C57" s="11" t="s">
        <v>23</v>
      </c>
      <c r="D57" s="11" t="s">
        <v>28</v>
      </c>
      <c r="E57" s="11" t="s">
        <v>118</v>
      </c>
      <c r="F57" s="11" t="s">
        <v>136</v>
      </c>
      <c r="G57" s="11" t="s">
        <v>20</v>
      </c>
      <c r="H57" s="11" t="s">
        <v>21</v>
      </c>
      <c r="I57" s="11" t="s">
        <v>121</v>
      </c>
      <c r="J57" s="19" t="s">
        <v>137</v>
      </c>
      <c r="K57" s="20">
        <f>SUM(K58)</f>
        <v>0.1</v>
      </c>
      <c r="L57" s="20">
        <f>SUM(L58)</f>
        <v>0.1</v>
      </c>
      <c r="M57" s="20">
        <f>SUM(M58)</f>
        <v>0.1</v>
      </c>
      <c r="N57" s="14"/>
      <c r="O57" s="14"/>
      <c r="P57" s="14"/>
      <c r="Q57" s="14"/>
      <c r="R57" s="14"/>
      <c r="S57" s="14"/>
      <c r="T57" s="14"/>
      <c r="U57" s="14"/>
      <c r="V57" s="15"/>
      <c r="W57" s="16"/>
      <c r="X57" s="16"/>
      <c r="Y57" s="16"/>
    </row>
    <row r="58" spans="1:25" s="17" customFormat="1" ht="27" customHeight="1">
      <c r="A58" s="10" t="s">
        <v>106</v>
      </c>
      <c r="B58" s="11" t="s">
        <v>150</v>
      </c>
      <c r="C58" s="11" t="s">
        <v>23</v>
      </c>
      <c r="D58" s="11" t="s">
        <v>28</v>
      </c>
      <c r="E58" s="11" t="s">
        <v>118</v>
      </c>
      <c r="F58" s="11" t="s">
        <v>136</v>
      </c>
      <c r="G58" s="11" t="s">
        <v>49</v>
      </c>
      <c r="H58" s="11" t="s">
        <v>21</v>
      </c>
      <c r="I58" s="11" t="s">
        <v>121</v>
      </c>
      <c r="J58" s="19" t="s">
        <v>139</v>
      </c>
      <c r="K58" s="27">
        <v>0.1</v>
      </c>
      <c r="L58" s="27">
        <v>0.1</v>
      </c>
      <c r="M58" s="27">
        <v>0.1</v>
      </c>
      <c r="N58" s="14"/>
      <c r="O58" s="14"/>
      <c r="P58" s="14"/>
      <c r="Q58" s="14"/>
      <c r="R58" s="14"/>
      <c r="S58" s="14"/>
      <c r="T58" s="14"/>
      <c r="U58" s="14"/>
      <c r="V58" s="15"/>
      <c r="W58" s="16"/>
      <c r="X58" s="16"/>
      <c r="Y58" s="16"/>
    </row>
    <row r="59" spans="1:25" s="17" customFormat="1" ht="28.5" customHeight="1">
      <c r="A59" s="10" t="s">
        <v>109</v>
      </c>
      <c r="B59" s="11" t="s">
        <v>150</v>
      </c>
      <c r="C59" s="11" t="s">
        <v>23</v>
      </c>
      <c r="D59" s="11" t="s">
        <v>28</v>
      </c>
      <c r="E59" s="11" t="s">
        <v>129</v>
      </c>
      <c r="F59" s="11" t="s">
        <v>140</v>
      </c>
      <c r="G59" s="11" t="s">
        <v>20</v>
      </c>
      <c r="H59" s="11" t="s">
        <v>21</v>
      </c>
      <c r="I59" s="11" t="s">
        <v>121</v>
      </c>
      <c r="J59" s="19" t="s">
        <v>141</v>
      </c>
      <c r="K59" s="20">
        <f>SUM(K60)</f>
        <v>339</v>
      </c>
      <c r="L59" s="20">
        <f>SUM(L60)</f>
        <v>362.3</v>
      </c>
      <c r="M59" s="20">
        <f>SUM(M60)</f>
        <v>376.4</v>
      </c>
      <c r="N59" s="14"/>
      <c r="O59" s="14"/>
      <c r="P59" s="14"/>
      <c r="Q59" s="14"/>
      <c r="R59" s="14"/>
      <c r="S59" s="14"/>
      <c r="T59" s="14"/>
      <c r="U59" s="14"/>
      <c r="V59" s="15"/>
      <c r="W59" s="16"/>
      <c r="X59" s="16"/>
      <c r="Y59" s="16"/>
    </row>
    <row r="60" spans="1:25" s="17" customFormat="1" ht="41.25" customHeight="1">
      <c r="A60" s="10" t="s">
        <v>118</v>
      </c>
      <c r="B60" s="11" t="s">
        <v>150</v>
      </c>
      <c r="C60" s="11" t="s">
        <v>23</v>
      </c>
      <c r="D60" s="11" t="s">
        <v>28</v>
      </c>
      <c r="E60" s="11" t="s">
        <v>129</v>
      </c>
      <c r="F60" s="11" t="s">
        <v>140</v>
      </c>
      <c r="G60" s="11" t="s">
        <v>49</v>
      </c>
      <c r="H60" s="11" t="s">
        <v>21</v>
      </c>
      <c r="I60" s="11" t="s">
        <v>121</v>
      </c>
      <c r="J60" s="19" t="s">
        <v>142</v>
      </c>
      <c r="K60" s="23">
        <v>339</v>
      </c>
      <c r="L60" s="27">
        <v>362.3</v>
      </c>
      <c r="M60" s="27">
        <v>376.4</v>
      </c>
      <c r="N60" s="14"/>
      <c r="O60" s="14"/>
      <c r="P60" s="14"/>
      <c r="Q60" s="14"/>
      <c r="R60" s="14"/>
      <c r="S60" s="14"/>
      <c r="T60" s="14"/>
      <c r="U60" s="14"/>
      <c r="V60" s="15"/>
      <c r="W60" s="16"/>
      <c r="X60" s="16"/>
      <c r="Y60" s="16"/>
    </row>
    <row r="61" spans="1:25" s="17" customFormat="1" ht="15" customHeight="1">
      <c r="A61" s="10" t="s">
        <v>88</v>
      </c>
      <c r="B61" s="11" t="s">
        <v>19</v>
      </c>
      <c r="C61" s="11" t="s">
        <v>23</v>
      </c>
      <c r="D61" s="11" t="s">
        <v>28</v>
      </c>
      <c r="E61" s="11" t="s">
        <v>138</v>
      </c>
      <c r="F61" s="11" t="s">
        <v>19</v>
      </c>
      <c r="G61" s="11" t="s">
        <v>20</v>
      </c>
      <c r="H61" s="11" t="s">
        <v>21</v>
      </c>
      <c r="I61" s="11" t="s">
        <v>121</v>
      </c>
      <c r="J61" s="12" t="s">
        <v>0</v>
      </c>
      <c r="K61" s="13">
        <f>SUM(K62)</f>
        <v>21514.3</v>
      </c>
      <c r="L61" s="13">
        <f>SUM(L62)</f>
        <v>0</v>
      </c>
      <c r="M61" s="13">
        <f>SUM(M62)</f>
        <v>0</v>
      </c>
      <c r="N61" s="14"/>
      <c r="O61" s="14"/>
      <c r="P61" s="14"/>
      <c r="Q61" s="14"/>
      <c r="R61" s="14"/>
      <c r="S61" s="14"/>
      <c r="T61" s="14"/>
      <c r="U61" s="14"/>
      <c r="V61" s="15"/>
      <c r="W61" s="16"/>
      <c r="X61" s="16"/>
      <c r="Y61" s="16"/>
    </row>
    <row r="62" spans="1:25" s="17" customFormat="1" ht="33.4" customHeight="1">
      <c r="A62" s="10" t="s">
        <v>92</v>
      </c>
      <c r="B62" s="11" t="s">
        <v>150</v>
      </c>
      <c r="C62" s="11" t="s">
        <v>23</v>
      </c>
      <c r="D62" s="11" t="s">
        <v>28</v>
      </c>
      <c r="E62" s="11" t="s">
        <v>112</v>
      </c>
      <c r="F62" s="11" t="s">
        <v>134</v>
      </c>
      <c r="G62" s="11" t="s">
        <v>49</v>
      </c>
      <c r="H62" s="11" t="s">
        <v>21</v>
      </c>
      <c r="I62" s="11" t="s">
        <v>121</v>
      </c>
      <c r="J62" s="19" t="s">
        <v>143</v>
      </c>
      <c r="K62" s="20">
        <v>21514.3</v>
      </c>
      <c r="L62" s="20">
        <v>0</v>
      </c>
      <c r="M62" s="20">
        <v>0</v>
      </c>
      <c r="N62" s="14"/>
      <c r="O62" s="14"/>
      <c r="P62" s="14"/>
      <c r="Q62" s="14"/>
      <c r="R62" s="14"/>
      <c r="S62" s="14"/>
      <c r="T62" s="14"/>
      <c r="U62" s="14"/>
      <c r="V62" s="15"/>
      <c r="W62" s="16"/>
      <c r="X62" s="16"/>
      <c r="Y62" s="16"/>
    </row>
    <row r="63" spans="1:25" s="17" customFormat="1" ht="18.600000000000001" hidden="1" customHeight="1">
      <c r="A63" s="10" t="s">
        <v>144</v>
      </c>
      <c r="B63" s="11" t="s">
        <v>89</v>
      </c>
      <c r="C63" s="11" t="s">
        <v>23</v>
      </c>
      <c r="D63" s="11" t="s">
        <v>145</v>
      </c>
      <c r="E63" s="11" t="s">
        <v>50</v>
      </c>
      <c r="F63" s="11" t="s">
        <v>19</v>
      </c>
      <c r="G63" s="11" t="s">
        <v>49</v>
      </c>
      <c r="H63" s="11" t="s">
        <v>21</v>
      </c>
      <c r="I63" s="11" t="s">
        <v>19</v>
      </c>
      <c r="J63" s="12" t="s">
        <v>146</v>
      </c>
      <c r="K63" s="13">
        <f>SUM(K64)</f>
        <v>0</v>
      </c>
      <c r="L63" s="13">
        <f>SUM(L64)</f>
        <v>0</v>
      </c>
      <c r="M63" s="13">
        <f>SUM(M64)</f>
        <v>0</v>
      </c>
      <c r="N63" s="14"/>
      <c r="O63" s="14"/>
      <c r="P63" s="14"/>
      <c r="Q63" s="14"/>
      <c r="R63" s="14"/>
      <c r="S63" s="14"/>
      <c r="T63" s="14"/>
      <c r="U63" s="14"/>
      <c r="V63" s="15"/>
      <c r="W63" s="16"/>
      <c r="X63" s="16"/>
      <c r="Y63" s="16"/>
    </row>
    <row r="64" spans="1:25" s="17" customFormat="1" ht="27.75" hidden="1" customHeight="1">
      <c r="A64" s="10" t="s">
        <v>147</v>
      </c>
      <c r="B64" s="11" t="s">
        <v>89</v>
      </c>
      <c r="C64" s="11" t="s">
        <v>23</v>
      </c>
      <c r="D64" s="11" t="s">
        <v>145</v>
      </c>
      <c r="E64" s="11" t="s">
        <v>50</v>
      </c>
      <c r="F64" s="11" t="s">
        <v>61</v>
      </c>
      <c r="G64" s="11" t="s">
        <v>49</v>
      </c>
      <c r="H64" s="11" t="s">
        <v>21</v>
      </c>
      <c r="I64" s="11" t="s">
        <v>121</v>
      </c>
      <c r="J64" s="19" t="s">
        <v>148</v>
      </c>
      <c r="K64" s="20"/>
      <c r="L64" s="20"/>
      <c r="M64" s="20"/>
      <c r="N64" s="14"/>
      <c r="O64" s="14"/>
      <c r="P64" s="14"/>
      <c r="Q64" s="14"/>
      <c r="R64" s="14"/>
      <c r="S64" s="14"/>
      <c r="T64" s="14"/>
      <c r="U64" s="14"/>
      <c r="V64" s="15"/>
      <c r="W64" s="16"/>
      <c r="X64" s="16"/>
      <c r="Y64" s="16"/>
    </row>
    <row r="65" spans="1:25" s="17" customFormat="1" ht="21.75" customHeight="1">
      <c r="A65" s="178" t="s">
        <v>149</v>
      </c>
      <c r="B65" s="179"/>
      <c r="C65" s="179"/>
      <c r="D65" s="179"/>
      <c r="E65" s="179"/>
      <c r="F65" s="179"/>
      <c r="G65" s="179"/>
      <c r="H65" s="179"/>
      <c r="I65" s="179"/>
      <c r="J65" s="180"/>
      <c r="K65" s="13">
        <f>SUM(K11,K48)</f>
        <v>33406.300000000003</v>
      </c>
      <c r="L65" s="13">
        <f>SUM(L11,L48)</f>
        <v>10300.099999999999</v>
      </c>
      <c r="M65" s="13">
        <f>SUM(M11,M48)</f>
        <v>10046.299999999999</v>
      </c>
      <c r="N65" s="14"/>
      <c r="O65" s="14"/>
      <c r="P65" s="14"/>
      <c r="Q65" s="14"/>
      <c r="R65" s="14"/>
      <c r="S65" s="14"/>
      <c r="T65" s="14"/>
      <c r="U65" s="14"/>
      <c r="V65" s="15"/>
      <c r="W65" s="16"/>
      <c r="X65" s="16"/>
      <c r="Y65" s="16"/>
    </row>
  </sheetData>
  <mergeCells count="10">
    <mergeCell ref="A65:J65"/>
    <mergeCell ref="K2:M2"/>
    <mergeCell ref="A5:M5"/>
    <mergeCell ref="A8:A9"/>
    <mergeCell ref="B8:I8"/>
    <mergeCell ref="J8:J9"/>
    <mergeCell ref="K8:K9"/>
    <mergeCell ref="L8:L9"/>
    <mergeCell ref="M8:M9"/>
    <mergeCell ref="L3:M3"/>
  </mergeCells>
  <pageMargins left="0.78740157480314965" right="0.39370078740157483" top="0.39370078740157483" bottom="0.39370078740157483" header="0.51181102362204722" footer="0.51181102362204722"/>
  <pageSetup paperSize="9" scale="71" firstPageNumber="78" fitToHeight="4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A154"/>
  <sheetViews>
    <sheetView showGridLines="0" zoomScale="90" zoomScaleNormal="90" workbookViewId="0">
      <selection activeCell="M5" sqref="M5:Y5"/>
    </sheetView>
  </sheetViews>
  <sheetFormatPr defaultRowHeight="12.75"/>
  <cols>
    <col min="1" max="1" width="1.5703125" style="30" customWidth="1"/>
    <col min="2" max="13" width="0" style="30" hidden="1" customWidth="1"/>
    <col min="14" max="14" width="49.5703125" style="30" customWidth="1"/>
    <col min="15" max="15" width="5.85546875" style="30" customWidth="1"/>
    <col min="16" max="16" width="5" style="30" customWidth="1"/>
    <col min="17" max="17" width="0" style="30" hidden="1" customWidth="1"/>
    <col min="18" max="18" width="16.28515625" style="30" customWidth="1"/>
    <col min="19" max="19" width="4.85546875" style="30" customWidth="1"/>
    <col min="20" max="20" width="0" style="30" hidden="1" customWidth="1"/>
    <col min="21" max="21" width="10.85546875" style="30" customWidth="1"/>
    <col min="22" max="22" width="0" style="30" hidden="1" customWidth="1"/>
    <col min="23" max="23" width="10.7109375" style="30" customWidth="1"/>
    <col min="24" max="24" width="11.85546875" style="30" customWidth="1"/>
    <col min="25" max="26" width="0" style="30" hidden="1" customWidth="1"/>
    <col min="27" max="27" width="0.140625" style="30" customWidth="1"/>
    <col min="28" max="256" width="9.140625" style="30" customWidth="1"/>
    <col min="257" max="16384" width="9.140625" style="30"/>
  </cols>
  <sheetData>
    <row r="1" spans="1:27" ht="14.25" customHeight="1">
      <c r="A1" s="32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1"/>
      <c r="N1" s="31"/>
      <c r="O1" s="31"/>
      <c r="P1" s="31"/>
      <c r="Q1" s="31"/>
      <c r="R1" s="31"/>
      <c r="S1" s="31"/>
      <c r="T1" s="31"/>
      <c r="U1" s="31"/>
      <c r="V1" s="31"/>
      <c r="W1" s="199" t="s">
        <v>314</v>
      </c>
      <c r="X1" s="200"/>
      <c r="Y1" s="200"/>
      <c r="Z1" s="200"/>
      <c r="AA1" s="200"/>
    </row>
    <row r="2" spans="1:27" ht="54" customHeight="1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3"/>
      <c r="O2" s="33"/>
      <c r="P2" s="33"/>
      <c r="Q2" s="33"/>
      <c r="R2" s="33"/>
      <c r="S2" s="33"/>
      <c r="T2" s="33"/>
      <c r="U2" s="195" t="s">
        <v>371</v>
      </c>
      <c r="V2" s="196"/>
      <c r="W2" s="196"/>
      <c r="X2" s="196"/>
      <c r="Y2" s="196"/>
      <c r="Z2" s="31"/>
      <c r="AA2" s="31"/>
    </row>
    <row r="3" spans="1:27" ht="17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197"/>
      <c r="V3" s="198"/>
      <c r="W3" s="198"/>
      <c r="X3" s="198"/>
      <c r="Y3" s="31"/>
      <c r="Z3" s="31"/>
      <c r="AA3" s="31"/>
    </row>
    <row r="4" spans="1:27" ht="12.75" customHeight="1">
      <c r="A4" s="32"/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201"/>
      <c r="V4" s="201"/>
      <c r="W4" s="201"/>
      <c r="X4" s="201"/>
      <c r="Y4" s="32"/>
      <c r="Z4" s="31"/>
      <c r="AA4" s="31"/>
    </row>
    <row r="5" spans="1:27" ht="69" customHeight="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  <c r="L5" s="32"/>
      <c r="M5" s="203" t="s">
        <v>313</v>
      </c>
      <c r="N5" s="203"/>
      <c r="O5" s="203"/>
      <c r="P5" s="203"/>
      <c r="Q5" s="203"/>
      <c r="R5" s="203"/>
      <c r="S5" s="203"/>
      <c r="T5" s="203"/>
      <c r="U5" s="203"/>
      <c r="V5" s="203"/>
      <c r="W5" s="203"/>
      <c r="X5" s="203"/>
      <c r="Y5" s="203"/>
      <c r="Z5" s="31"/>
      <c r="AA5" s="31"/>
    </row>
    <row r="6" spans="1:27" ht="12.7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  <c r="AA6" s="31"/>
    </row>
    <row r="7" spans="1:27" ht="12.75" customHeight="1">
      <c r="A7" s="32"/>
      <c r="B7" s="32"/>
      <c r="C7" s="32"/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202" t="s">
        <v>312</v>
      </c>
      <c r="V7" s="202"/>
      <c r="W7" s="202"/>
      <c r="X7" s="202"/>
      <c r="Y7" s="32"/>
      <c r="Z7" s="31"/>
      <c r="AA7" s="31"/>
    </row>
    <row r="8" spans="1:27" s="58" customFormat="1" ht="18.75" customHeight="1">
      <c r="A8" s="61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194" t="s">
        <v>311</v>
      </c>
      <c r="O8" s="194" t="s">
        <v>310</v>
      </c>
      <c r="P8" s="194" t="s">
        <v>309</v>
      </c>
      <c r="Q8" s="194"/>
      <c r="R8" s="194" t="s">
        <v>308</v>
      </c>
      <c r="S8" s="206" t="s">
        <v>305</v>
      </c>
      <c r="T8" s="98" t="s">
        <v>157</v>
      </c>
      <c r="U8" s="194" t="s">
        <v>307</v>
      </c>
      <c r="V8" s="204"/>
      <c r="W8" s="204"/>
      <c r="X8" s="205"/>
      <c r="Y8" s="61"/>
      <c r="Z8" s="60"/>
      <c r="AA8" s="60"/>
    </row>
    <row r="9" spans="1:27" s="58" customFormat="1" ht="12.75" customHeight="1">
      <c r="A9" s="61"/>
      <c r="B9" s="97"/>
      <c r="C9" s="97" t="s">
        <v>306</v>
      </c>
      <c r="D9" s="97"/>
      <c r="E9" s="97"/>
      <c r="F9" s="97"/>
      <c r="G9" s="97"/>
      <c r="H9" s="97"/>
      <c r="I9" s="97" t="s">
        <v>305</v>
      </c>
      <c r="J9" s="97"/>
      <c r="K9" s="97"/>
      <c r="L9" s="97"/>
      <c r="M9" s="97"/>
      <c r="N9" s="194"/>
      <c r="O9" s="194"/>
      <c r="P9" s="194"/>
      <c r="Q9" s="194"/>
      <c r="R9" s="194"/>
      <c r="S9" s="206"/>
      <c r="T9" s="96" t="s">
        <v>304</v>
      </c>
      <c r="U9" s="206" t="s">
        <v>303</v>
      </c>
      <c r="V9" s="95" t="s">
        <v>302</v>
      </c>
      <c r="W9" s="208" t="s">
        <v>301</v>
      </c>
      <c r="X9" s="208" t="s">
        <v>300</v>
      </c>
      <c r="Y9" s="94"/>
      <c r="Z9" s="94"/>
      <c r="AA9" s="61"/>
    </row>
    <row r="10" spans="1:27" s="58" customFormat="1" ht="3" customHeight="1">
      <c r="A10" s="61"/>
      <c r="B10" s="97"/>
      <c r="C10" s="97"/>
      <c r="D10" s="97"/>
      <c r="E10" s="97"/>
      <c r="F10" s="97"/>
      <c r="G10" s="97"/>
      <c r="H10" s="97"/>
      <c r="I10" s="97"/>
      <c r="J10" s="97"/>
      <c r="K10" s="97"/>
      <c r="L10" s="97"/>
      <c r="M10" s="97"/>
      <c r="N10" s="194"/>
      <c r="O10" s="194"/>
      <c r="P10" s="194"/>
      <c r="Q10" s="210"/>
      <c r="R10" s="194"/>
      <c r="S10" s="206"/>
      <c r="T10" s="96"/>
      <c r="U10" s="207"/>
      <c r="V10" s="95"/>
      <c r="W10" s="209"/>
      <c r="X10" s="209"/>
      <c r="Y10" s="94"/>
      <c r="Z10" s="94"/>
      <c r="AA10" s="61"/>
    </row>
    <row r="11" spans="1:27" s="58" customFormat="1" ht="15.75">
      <c r="A11" s="82"/>
      <c r="B11" s="193" t="s">
        <v>299</v>
      </c>
      <c r="C11" s="193"/>
      <c r="D11" s="193"/>
      <c r="E11" s="193"/>
      <c r="F11" s="193"/>
      <c r="G11" s="193"/>
      <c r="H11" s="193"/>
      <c r="I11" s="193"/>
      <c r="J11" s="193"/>
      <c r="K11" s="193"/>
      <c r="L11" s="81">
        <v>113</v>
      </c>
      <c r="M11" s="80"/>
      <c r="N11" s="89" t="s">
        <v>299</v>
      </c>
      <c r="O11" s="88">
        <v>1</v>
      </c>
      <c r="P11" s="87">
        <v>0</v>
      </c>
      <c r="Q11" s="76">
        <v>0</v>
      </c>
      <c r="R11" s="86" t="s">
        <v>157</v>
      </c>
      <c r="S11" s="85" t="s">
        <v>157</v>
      </c>
      <c r="T11" s="73">
        <v>0</v>
      </c>
      <c r="U11" s="83">
        <v>11065.8</v>
      </c>
      <c r="V11" s="72"/>
      <c r="W11" s="84">
        <v>5156.3999999999996</v>
      </c>
      <c r="X11" s="83">
        <v>5245.5</v>
      </c>
      <c r="Y11" s="69" t="s">
        <v>21</v>
      </c>
      <c r="Z11" s="68"/>
      <c r="AA11" s="67"/>
    </row>
    <row r="12" spans="1:27" s="58" customFormat="1" ht="47.25">
      <c r="A12" s="82"/>
      <c r="B12" s="193" t="s">
        <v>298</v>
      </c>
      <c r="C12" s="193"/>
      <c r="D12" s="193"/>
      <c r="E12" s="193"/>
      <c r="F12" s="193"/>
      <c r="G12" s="193"/>
      <c r="H12" s="193"/>
      <c r="I12" s="193"/>
      <c r="J12" s="193"/>
      <c r="K12" s="193"/>
      <c r="L12" s="81">
        <v>102</v>
      </c>
      <c r="M12" s="80"/>
      <c r="N12" s="89" t="s">
        <v>298</v>
      </c>
      <c r="O12" s="88">
        <v>1</v>
      </c>
      <c r="P12" s="87">
        <v>2</v>
      </c>
      <c r="Q12" s="76">
        <v>102</v>
      </c>
      <c r="R12" s="86" t="s">
        <v>157</v>
      </c>
      <c r="S12" s="85" t="s">
        <v>157</v>
      </c>
      <c r="T12" s="73">
        <v>0</v>
      </c>
      <c r="U12" s="83">
        <v>959.9</v>
      </c>
      <c r="V12" s="72"/>
      <c r="W12" s="84">
        <v>922.6</v>
      </c>
      <c r="X12" s="83">
        <v>922.6</v>
      </c>
      <c r="Y12" s="69" t="s">
        <v>21</v>
      </c>
      <c r="Z12" s="68"/>
      <c r="AA12" s="67"/>
    </row>
    <row r="13" spans="1:27" s="58" customFormat="1" ht="15.75">
      <c r="A13" s="82"/>
      <c r="B13" s="92"/>
      <c r="C13" s="93"/>
      <c r="D13" s="192" t="s">
        <v>161</v>
      </c>
      <c r="E13" s="192"/>
      <c r="F13" s="192"/>
      <c r="G13" s="192"/>
      <c r="H13" s="192"/>
      <c r="I13" s="192"/>
      <c r="J13" s="192"/>
      <c r="K13" s="192"/>
      <c r="L13" s="81">
        <v>102</v>
      </c>
      <c r="M13" s="80"/>
      <c r="N13" s="89" t="s">
        <v>160</v>
      </c>
      <c r="O13" s="88">
        <v>1</v>
      </c>
      <c r="P13" s="87">
        <v>2</v>
      </c>
      <c r="Q13" s="76">
        <v>102</v>
      </c>
      <c r="R13" s="86" t="s">
        <v>159</v>
      </c>
      <c r="S13" s="85" t="s">
        <v>157</v>
      </c>
      <c r="T13" s="73" t="s">
        <v>19</v>
      </c>
      <c r="U13" s="83">
        <v>959.9</v>
      </c>
      <c r="V13" s="72"/>
      <c r="W13" s="84">
        <v>922.6</v>
      </c>
      <c r="X13" s="83">
        <v>922.6</v>
      </c>
      <c r="Y13" s="69" t="s">
        <v>21</v>
      </c>
      <c r="Z13" s="68"/>
      <c r="AA13" s="67"/>
    </row>
    <row r="14" spans="1:27" s="58" customFormat="1" ht="15.75">
      <c r="A14" s="82"/>
      <c r="B14" s="92"/>
      <c r="C14" s="92"/>
      <c r="D14" s="91"/>
      <c r="E14" s="91"/>
      <c r="F14" s="91"/>
      <c r="G14" s="90"/>
      <c r="H14" s="191" t="s">
        <v>297</v>
      </c>
      <c r="I14" s="191"/>
      <c r="J14" s="191"/>
      <c r="K14" s="191"/>
      <c r="L14" s="81">
        <v>102</v>
      </c>
      <c r="M14" s="80"/>
      <c r="N14" s="89" t="s">
        <v>296</v>
      </c>
      <c r="O14" s="88">
        <v>1</v>
      </c>
      <c r="P14" s="87">
        <v>2</v>
      </c>
      <c r="Q14" s="76">
        <v>102</v>
      </c>
      <c r="R14" s="86" t="s">
        <v>295</v>
      </c>
      <c r="S14" s="85" t="s">
        <v>157</v>
      </c>
      <c r="T14" s="73" t="s">
        <v>19</v>
      </c>
      <c r="U14" s="83">
        <v>922.6</v>
      </c>
      <c r="V14" s="72"/>
      <c r="W14" s="84">
        <v>922.6</v>
      </c>
      <c r="X14" s="83">
        <v>922.6</v>
      </c>
      <c r="Y14" s="69" t="s">
        <v>294</v>
      </c>
      <c r="Z14" s="68"/>
      <c r="AA14" s="67"/>
    </row>
    <row r="15" spans="1:27" s="58" customFormat="1" ht="94.5">
      <c r="A15" s="82"/>
      <c r="B15" s="190">
        <v>100</v>
      </c>
      <c r="C15" s="190"/>
      <c r="D15" s="190"/>
      <c r="E15" s="190"/>
      <c r="F15" s="190"/>
      <c r="G15" s="190"/>
      <c r="H15" s="190"/>
      <c r="I15" s="190"/>
      <c r="J15" s="190"/>
      <c r="K15" s="190"/>
      <c r="L15" s="81">
        <v>102</v>
      </c>
      <c r="M15" s="80"/>
      <c r="N15" s="79" t="s">
        <v>165</v>
      </c>
      <c r="O15" s="78">
        <v>1</v>
      </c>
      <c r="P15" s="77">
        <v>2</v>
      </c>
      <c r="Q15" s="76">
        <v>102</v>
      </c>
      <c r="R15" s="75" t="s">
        <v>295</v>
      </c>
      <c r="S15" s="74">
        <v>100</v>
      </c>
      <c r="T15" s="73" t="s">
        <v>19</v>
      </c>
      <c r="U15" s="70">
        <v>922.6</v>
      </c>
      <c r="V15" s="72"/>
      <c r="W15" s="71">
        <v>922.6</v>
      </c>
      <c r="X15" s="70">
        <v>922.6</v>
      </c>
      <c r="Y15" s="69" t="s">
        <v>294</v>
      </c>
      <c r="Z15" s="68"/>
      <c r="AA15" s="67"/>
    </row>
    <row r="16" spans="1:27" s="58" customFormat="1" ht="31.5">
      <c r="A16" s="82"/>
      <c r="B16" s="190">
        <v>120</v>
      </c>
      <c r="C16" s="190"/>
      <c r="D16" s="190"/>
      <c r="E16" s="190"/>
      <c r="F16" s="190"/>
      <c r="G16" s="190"/>
      <c r="H16" s="190"/>
      <c r="I16" s="190"/>
      <c r="J16" s="190"/>
      <c r="K16" s="190"/>
      <c r="L16" s="81">
        <v>102</v>
      </c>
      <c r="M16" s="80"/>
      <c r="N16" s="79" t="s">
        <v>259</v>
      </c>
      <c r="O16" s="78">
        <v>1</v>
      </c>
      <c r="P16" s="77">
        <v>2</v>
      </c>
      <c r="Q16" s="76">
        <v>102</v>
      </c>
      <c r="R16" s="75" t="s">
        <v>295</v>
      </c>
      <c r="S16" s="74">
        <v>120</v>
      </c>
      <c r="T16" s="73" t="s">
        <v>19</v>
      </c>
      <c r="U16" s="70">
        <v>922.6</v>
      </c>
      <c r="V16" s="72"/>
      <c r="W16" s="71">
        <v>922.6</v>
      </c>
      <c r="X16" s="70">
        <v>922.6</v>
      </c>
      <c r="Y16" s="69" t="s">
        <v>294</v>
      </c>
      <c r="Z16" s="68"/>
      <c r="AA16" s="67"/>
    </row>
    <row r="17" spans="1:27" s="58" customFormat="1" ht="31.5">
      <c r="A17" s="82"/>
      <c r="B17" s="92"/>
      <c r="C17" s="92"/>
      <c r="D17" s="91"/>
      <c r="E17" s="91"/>
      <c r="F17" s="91"/>
      <c r="G17" s="90"/>
      <c r="H17" s="191" t="s">
        <v>283</v>
      </c>
      <c r="I17" s="191"/>
      <c r="J17" s="191"/>
      <c r="K17" s="191"/>
      <c r="L17" s="81">
        <v>102</v>
      </c>
      <c r="M17" s="80"/>
      <c r="N17" s="89" t="s">
        <v>166</v>
      </c>
      <c r="O17" s="88">
        <v>1</v>
      </c>
      <c r="P17" s="87">
        <v>2</v>
      </c>
      <c r="Q17" s="76">
        <v>102</v>
      </c>
      <c r="R17" s="86" t="s">
        <v>282</v>
      </c>
      <c r="S17" s="85" t="s">
        <v>157</v>
      </c>
      <c r="T17" s="73" t="s">
        <v>19</v>
      </c>
      <c r="U17" s="83">
        <v>37.299999999999997</v>
      </c>
      <c r="V17" s="72"/>
      <c r="W17" s="84">
        <v>0</v>
      </c>
      <c r="X17" s="83">
        <v>0</v>
      </c>
      <c r="Y17" s="69" t="s">
        <v>162</v>
      </c>
      <c r="Z17" s="68"/>
      <c r="AA17" s="67"/>
    </row>
    <row r="18" spans="1:27" s="58" customFormat="1" ht="94.5">
      <c r="A18" s="82"/>
      <c r="B18" s="190">
        <v>100</v>
      </c>
      <c r="C18" s="190"/>
      <c r="D18" s="190"/>
      <c r="E18" s="190"/>
      <c r="F18" s="190"/>
      <c r="G18" s="190"/>
      <c r="H18" s="190"/>
      <c r="I18" s="190"/>
      <c r="J18" s="190"/>
      <c r="K18" s="190"/>
      <c r="L18" s="81">
        <v>102</v>
      </c>
      <c r="M18" s="80"/>
      <c r="N18" s="79" t="s">
        <v>165</v>
      </c>
      <c r="O18" s="78">
        <v>1</v>
      </c>
      <c r="P18" s="77">
        <v>2</v>
      </c>
      <c r="Q18" s="76">
        <v>102</v>
      </c>
      <c r="R18" s="75" t="s">
        <v>282</v>
      </c>
      <c r="S18" s="74">
        <v>100</v>
      </c>
      <c r="T18" s="73" t="s">
        <v>19</v>
      </c>
      <c r="U18" s="70">
        <v>37.299999999999997</v>
      </c>
      <c r="V18" s="72"/>
      <c r="W18" s="71">
        <v>0</v>
      </c>
      <c r="X18" s="70">
        <v>0</v>
      </c>
      <c r="Y18" s="69" t="s">
        <v>162</v>
      </c>
      <c r="Z18" s="68"/>
      <c r="AA18" s="67"/>
    </row>
    <row r="19" spans="1:27" s="58" customFormat="1" ht="31.5">
      <c r="A19" s="82"/>
      <c r="B19" s="190">
        <v>120</v>
      </c>
      <c r="C19" s="190"/>
      <c r="D19" s="190"/>
      <c r="E19" s="190"/>
      <c r="F19" s="190"/>
      <c r="G19" s="190"/>
      <c r="H19" s="190"/>
      <c r="I19" s="190"/>
      <c r="J19" s="190"/>
      <c r="K19" s="190"/>
      <c r="L19" s="81">
        <v>102</v>
      </c>
      <c r="M19" s="80"/>
      <c r="N19" s="79" t="s">
        <v>259</v>
      </c>
      <c r="O19" s="78">
        <v>1</v>
      </c>
      <c r="P19" s="77">
        <v>2</v>
      </c>
      <c r="Q19" s="76">
        <v>102</v>
      </c>
      <c r="R19" s="75" t="s">
        <v>282</v>
      </c>
      <c r="S19" s="74">
        <v>120</v>
      </c>
      <c r="T19" s="73" t="s">
        <v>19</v>
      </c>
      <c r="U19" s="70">
        <v>37.299999999999997</v>
      </c>
      <c r="V19" s="72"/>
      <c r="W19" s="71">
        <v>0</v>
      </c>
      <c r="X19" s="70">
        <v>0</v>
      </c>
      <c r="Y19" s="69" t="s">
        <v>162</v>
      </c>
      <c r="Z19" s="68"/>
      <c r="AA19" s="67"/>
    </row>
    <row r="20" spans="1:27" s="58" customFormat="1" ht="78.75">
      <c r="A20" s="82"/>
      <c r="B20" s="193" t="s">
        <v>293</v>
      </c>
      <c r="C20" s="193"/>
      <c r="D20" s="193"/>
      <c r="E20" s="193"/>
      <c r="F20" s="193"/>
      <c r="G20" s="193"/>
      <c r="H20" s="193"/>
      <c r="I20" s="193"/>
      <c r="J20" s="193"/>
      <c r="K20" s="193"/>
      <c r="L20" s="81">
        <v>104</v>
      </c>
      <c r="M20" s="80"/>
      <c r="N20" s="89" t="s">
        <v>293</v>
      </c>
      <c r="O20" s="88">
        <v>1</v>
      </c>
      <c r="P20" s="87">
        <v>4</v>
      </c>
      <c r="Q20" s="76">
        <v>104</v>
      </c>
      <c r="R20" s="86" t="s">
        <v>157</v>
      </c>
      <c r="S20" s="85" t="s">
        <v>157</v>
      </c>
      <c r="T20" s="73">
        <v>0</v>
      </c>
      <c r="U20" s="83">
        <v>9870.5</v>
      </c>
      <c r="V20" s="72"/>
      <c r="W20" s="84">
        <v>4198.5</v>
      </c>
      <c r="X20" s="83">
        <v>4287.6000000000004</v>
      </c>
      <c r="Y20" s="69" t="s">
        <v>21</v>
      </c>
      <c r="Z20" s="68"/>
      <c r="AA20" s="67"/>
    </row>
    <row r="21" spans="1:27" s="58" customFormat="1" ht="15.75">
      <c r="A21" s="82"/>
      <c r="B21" s="92"/>
      <c r="C21" s="93"/>
      <c r="D21" s="192" t="s">
        <v>161</v>
      </c>
      <c r="E21" s="192"/>
      <c r="F21" s="192"/>
      <c r="G21" s="192"/>
      <c r="H21" s="192"/>
      <c r="I21" s="192"/>
      <c r="J21" s="192"/>
      <c r="K21" s="192"/>
      <c r="L21" s="81">
        <v>104</v>
      </c>
      <c r="M21" s="80"/>
      <c r="N21" s="89" t="s">
        <v>160</v>
      </c>
      <c r="O21" s="88">
        <v>1</v>
      </c>
      <c r="P21" s="87">
        <v>4</v>
      </c>
      <c r="Q21" s="76">
        <v>104</v>
      </c>
      <c r="R21" s="86" t="s">
        <v>159</v>
      </c>
      <c r="S21" s="85" t="s">
        <v>157</v>
      </c>
      <c r="T21" s="73" t="s">
        <v>19</v>
      </c>
      <c r="U21" s="83">
        <v>9870.5</v>
      </c>
      <c r="V21" s="72"/>
      <c r="W21" s="84">
        <v>4198.5</v>
      </c>
      <c r="X21" s="83">
        <v>4287.6000000000004</v>
      </c>
      <c r="Y21" s="69" t="s">
        <v>21</v>
      </c>
      <c r="Z21" s="68"/>
      <c r="AA21" s="67"/>
    </row>
    <row r="22" spans="1:27" s="58" customFormat="1" ht="47.25">
      <c r="A22" s="82"/>
      <c r="B22" s="92"/>
      <c r="C22" s="92"/>
      <c r="D22" s="91"/>
      <c r="E22" s="91"/>
      <c r="F22" s="91"/>
      <c r="G22" s="90"/>
      <c r="H22" s="191" t="s">
        <v>292</v>
      </c>
      <c r="I22" s="191"/>
      <c r="J22" s="191"/>
      <c r="K22" s="191"/>
      <c r="L22" s="81">
        <v>104</v>
      </c>
      <c r="M22" s="80"/>
      <c r="N22" s="89" t="s">
        <v>291</v>
      </c>
      <c r="O22" s="88">
        <v>1</v>
      </c>
      <c r="P22" s="87">
        <v>4</v>
      </c>
      <c r="Q22" s="76">
        <v>104</v>
      </c>
      <c r="R22" s="86" t="s">
        <v>290</v>
      </c>
      <c r="S22" s="85" t="s">
        <v>157</v>
      </c>
      <c r="T22" s="73" t="s">
        <v>19</v>
      </c>
      <c r="U22" s="83">
        <v>3379.7</v>
      </c>
      <c r="V22" s="72"/>
      <c r="W22" s="84">
        <v>2498.4</v>
      </c>
      <c r="X22" s="83">
        <v>2798.4</v>
      </c>
      <c r="Y22" s="69" t="s">
        <v>21</v>
      </c>
      <c r="Z22" s="68"/>
      <c r="AA22" s="67"/>
    </row>
    <row r="23" spans="1:27" s="58" customFormat="1" ht="94.5">
      <c r="A23" s="82"/>
      <c r="B23" s="190">
        <v>100</v>
      </c>
      <c r="C23" s="190"/>
      <c r="D23" s="190"/>
      <c r="E23" s="190"/>
      <c r="F23" s="190"/>
      <c r="G23" s="190"/>
      <c r="H23" s="190"/>
      <c r="I23" s="190"/>
      <c r="J23" s="190"/>
      <c r="K23" s="190"/>
      <c r="L23" s="81">
        <v>104</v>
      </c>
      <c r="M23" s="80"/>
      <c r="N23" s="79" t="s">
        <v>165</v>
      </c>
      <c r="O23" s="78">
        <v>1</v>
      </c>
      <c r="P23" s="77">
        <v>4</v>
      </c>
      <c r="Q23" s="76">
        <v>104</v>
      </c>
      <c r="R23" s="75" t="s">
        <v>290</v>
      </c>
      <c r="S23" s="74">
        <v>100</v>
      </c>
      <c r="T23" s="73" t="s">
        <v>19</v>
      </c>
      <c r="U23" s="70">
        <v>3379.7</v>
      </c>
      <c r="V23" s="72"/>
      <c r="W23" s="71">
        <v>2498.4</v>
      </c>
      <c r="X23" s="70">
        <v>2798.4</v>
      </c>
      <c r="Y23" s="69" t="s">
        <v>21</v>
      </c>
      <c r="Z23" s="68"/>
      <c r="AA23" s="67"/>
    </row>
    <row r="24" spans="1:27" s="58" customFormat="1" ht="31.5">
      <c r="A24" s="82"/>
      <c r="B24" s="190">
        <v>120</v>
      </c>
      <c r="C24" s="190"/>
      <c r="D24" s="190"/>
      <c r="E24" s="190"/>
      <c r="F24" s="190"/>
      <c r="G24" s="190"/>
      <c r="H24" s="190"/>
      <c r="I24" s="190"/>
      <c r="J24" s="190"/>
      <c r="K24" s="190"/>
      <c r="L24" s="81">
        <v>104</v>
      </c>
      <c r="M24" s="80"/>
      <c r="N24" s="79" t="s">
        <v>259</v>
      </c>
      <c r="O24" s="78">
        <v>1</v>
      </c>
      <c r="P24" s="77">
        <v>4</v>
      </c>
      <c r="Q24" s="76">
        <v>104</v>
      </c>
      <c r="R24" s="75" t="s">
        <v>290</v>
      </c>
      <c r="S24" s="74">
        <v>120</v>
      </c>
      <c r="T24" s="73" t="s">
        <v>19</v>
      </c>
      <c r="U24" s="70">
        <v>3379.7</v>
      </c>
      <c r="V24" s="72"/>
      <c r="W24" s="71">
        <v>2498.4</v>
      </c>
      <c r="X24" s="70">
        <v>2798.4</v>
      </c>
      <c r="Y24" s="69" t="s">
        <v>21</v>
      </c>
      <c r="Z24" s="68"/>
      <c r="AA24" s="67"/>
    </row>
    <row r="25" spans="1:27" s="58" customFormat="1" ht="31.5">
      <c r="A25" s="82"/>
      <c r="B25" s="92"/>
      <c r="C25" s="92"/>
      <c r="D25" s="91"/>
      <c r="E25" s="91"/>
      <c r="F25" s="91"/>
      <c r="G25" s="90"/>
      <c r="H25" s="191" t="s">
        <v>289</v>
      </c>
      <c r="I25" s="191"/>
      <c r="J25" s="191"/>
      <c r="K25" s="191"/>
      <c r="L25" s="81">
        <v>104</v>
      </c>
      <c r="M25" s="80"/>
      <c r="N25" s="89" t="s">
        <v>288</v>
      </c>
      <c r="O25" s="88">
        <v>1</v>
      </c>
      <c r="P25" s="87">
        <v>4</v>
      </c>
      <c r="Q25" s="76">
        <v>104</v>
      </c>
      <c r="R25" s="86" t="s">
        <v>287</v>
      </c>
      <c r="S25" s="85" t="s">
        <v>157</v>
      </c>
      <c r="T25" s="73" t="s">
        <v>19</v>
      </c>
      <c r="U25" s="83">
        <v>5618.6</v>
      </c>
      <c r="V25" s="72"/>
      <c r="W25" s="84">
        <v>1700</v>
      </c>
      <c r="X25" s="83">
        <v>1489.1</v>
      </c>
      <c r="Y25" s="69" t="s">
        <v>21</v>
      </c>
      <c r="Z25" s="68"/>
      <c r="AA25" s="67"/>
    </row>
    <row r="26" spans="1:27" s="58" customFormat="1" ht="31.5">
      <c r="A26" s="82"/>
      <c r="B26" s="190">
        <v>200</v>
      </c>
      <c r="C26" s="190"/>
      <c r="D26" s="190"/>
      <c r="E26" s="190"/>
      <c r="F26" s="190"/>
      <c r="G26" s="190"/>
      <c r="H26" s="190"/>
      <c r="I26" s="190"/>
      <c r="J26" s="190"/>
      <c r="K26" s="190"/>
      <c r="L26" s="81">
        <v>104</v>
      </c>
      <c r="M26" s="80"/>
      <c r="N26" s="79" t="s">
        <v>173</v>
      </c>
      <c r="O26" s="78">
        <v>1</v>
      </c>
      <c r="P26" s="77">
        <v>4</v>
      </c>
      <c r="Q26" s="76">
        <v>104</v>
      </c>
      <c r="R26" s="75" t="s">
        <v>287</v>
      </c>
      <c r="S26" s="74">
        <v>200</v>
      </c>
      <c r="T26" s="73" t="s">
        <v>19</v>
      </c>
      <c r="U26" s="70">
        <v>5511.5</v>
      </c>
      <c r="V26" s="72"/>
      <c r="W26" s="71">
        <v>1500</v>
      </c>
      <c r="X26" s="70">
        <v>1289.0999999999999</v>
      </c>
      <c r="Y26" s="69" t="s">
        <v>21</v>
      </c>
      <c r="Z26" s="68"/>
      <c r="AA26" s="67"/>
    </row>
    <row r="27" spans="1:27" s="58" customFormat="1" ht="47.25">
      <c r="A27" s="82"/>
      <c r="B27" s="190">
        <v>240</v>
      </c>
      <c r="C27" s="190"/>
      <c r="D27" s="190"/>
      <c r="E27" s="190"/>
      <c r="F27" s="190"/>
      <c r="G27" s="190"/>
      <c r="H27" s="190"/>
      <c r="I27" s="190"/>
      <c r="J27" s="190"/>
      <c r="K27" s="190"/>
      <c r="L27" s="81">
        <v>104</v>
      </c>
      <c r="M27" s="80"/>
      <c r="N27" s="79" t="s">
        <v>172</v>
      </c>
      <c r="O27" s="78">
        <v>1</v>
      </c>
      <c r="P27" s="77">
        <v>4</v>
      </c>
      <c r="Q27" s="76">
        <v>104</v>
      </c>
      <c r="R27" s="75" t="s">
        <v>287</v>
      </c>
      <c r="S27" s="74">
        <v>240</v>
      </c>
      <c r="T27" s="73" t="s">
        <v>19</v>
      </c>
      <c r="U27" s="70">
        <v>5511.5</v>
      </c>
      <c r="V27" s="72"/>
      <c r="W27" s="71">
        <v>1500</v>
      </c>
      <c r="X27" s="70">
        <v>1289.0999999999999</v>
      </c>
      <c r="Y27" s="69" t="s">
        <v>21</v>
      </c>
      <c r="Z27" s="68"/>
      <c r="AA27" s="67"/>
    </row>
    <row r="28" spans="1:27" s="58" customFormat="1" ht="15.75">
      <c r="A28" s="82"/>
      <c r="B28" s="190">
        <v>800</v>
      </c>
      <c r="C28" s="190"/>
      <c r="D28" s="190"/>
      <c r="E28" s="190"/>
      <c r="F28" s="190"/>
      <c r="G28" s="190"/>
      <c r="H28" s="190"/>
      <c r="I28" s="190"/>
      <c r="J28" s="190"/>
      <c r="K28" s="190"/>
      <c r="L28" s="81">
        <v>104</v>
      </c>
      <c r="M28" s="80"/>
      <c r="N28" s="79" t="s">
        <v>171</v>
      </c>
      <c r="O28" s="78">
        <v>1</v>
      </c>
      <c r="P28" s="77">
        <v>4</v>
      </c>
      <c r="Q28" s="76">
        <v>104</v>
      </c>
      <c r="R28" s="75" t="s">
        <v>287</v>
      </c>
      <c r="S28" s="74">
        <v>800</v>
      </c>
      <c r="T28" s="73" t="s">
        <v>19</v>
      </c>
      <c r="U28" s="70">
        <v>107.1</v>
      </c>
      <c r="V28" s="72"/>
      <c r="W28" s="71">
        <v>200</v>
      </c>
      <c r="X28" s="70">
        <v>200</v>
      </c>
      <c r="Y28" s="69" t="s">
        <v>21</v>
      </c>
      <c r="Z28" s="68"/>
      <c r="AA28" s="67"/>
    </row>
    <row r="29" spans="1:27" s="58" customFormat="1" ht="15.75">
      <c r="A29" s="82"/>
      <c r="B29" s="190">
        <v>850</v>
      </c>
      <c r="C29" s="190"/>
      <c r="D29" s="190"/>
      <c r="E29" s="190"/>
      <c r="F29" s="190"/>
      <c r="G29" s="190"/>
      <c r="H29" s="190"/>
      <c r="I29" s="190"/>
      <c r="J29" s="190"/>
      <c r="K29" s="190"/>
      <c r="L29" s="81">
        <v>104</v>
      </c>
      <c r="M29" s="80"/>
      <c r="N29" s="79" t="s">
        <v>170</v>
      </c>
      <c r="O29" s="78">
        <v>1</v>
      </c>
      <c r="P29" s="77">
        <v>4</v>
      </c>
      <c r="Q29" s="76">
        <v>104</v>
      </c>
      <c r="R29" s="75" t="s">
        <v>287</v>
      </c>
      <c r="S29" s="74">
        <v>850</v>
      </c>
      <c r="T29" s="73" t="s">
        <v>19</v>
      </c>
      <c r="U29" s="70">
        <v>107.1</v>
      </c>
      <c r="V29" s="72"/>
      <c r="W29" s="71">
        <v>200</v>
      </c>
      <c r="X29" s="70">
        <v>200</v>
      </c>
      <c r="Y29" s="69" t="s">
        <v>21</v>
      </c>
      <c r="Z29" s="68"/>
      <c r="AA29" s="67"/>
    </row>
    <row r="30" spans="1:27" s="58" customFormat="1" ht="31.5">
      <c r="A30" s="82"/>
      <c r="B30" s="92"/>
      <c r="C30" s="92"/>
      <c r="D30" s="91"/>
      <c r="E30" s="91"/>
      <c r="F30" s="91"/>
      <c r="G30" s="90"/>
      <c r="H30" s="191" t="s">
        <v>286</v>
      </c>
      <c r="I30" s="191"/>
      <c r="J30" s="191"/>
      <c r="K30" s="191"/>
      <c r="L30" s="81">
        <v>104</v>
      </c>
      <c r="M30" s="80"/>
      <c r="N30" s="89" t="s">
        <v>285</v>
      </c>
      <c r="O30" s="88">
        <v>1</v>
      </c>
      <c r="P30" s="87">
        <v>4</v>
      </c>
      <c r="Q30" s="76">
        <v>104</v>
      </c>
      <c r="R30" s="86" t="s">
        <v>284</v>
      </c>
      <c r="S30" s="85" t="s">
        <v>157</v>
      </c>
      <c r="T30" s="73" t="s">
        <v>19</v>
      </c>
      <c r="U30" s="83">
        <v>0.1</v>
      </c>
      <c r="V30" s="72"/>
      <c r="W30" s="84">
        <v>0.1</v>
      </c>
      <c r="X30" s="83">
        <v>0.1</v>
      </c>
      <c r="Y30" s="69" t="s">
        <v>162</v>
      </c>
      <c r="Z30" s="68"/>
      <c r="AA30" s="67"/>
    </row>
    <row r="31" spans="1:27" s="58" customFormat="1" ht="31.5">
      <c r="A31" s="82"/>
      <c r="B31" s="190">
        <v>200</v>
      </c>
      <c r="C31" s="190"/>
      <c r="D31" s="190"/>
      <c r="E31" s="190"/>
      <c r="F31" s="190"/>
      <c r="G31" s="190"/>
      <c r="H31" s="190"/>
      <c r="I31" s="190"/>
      <c r="J31" s="190"/>
      <c r="K31" s="190"/>
      <c r="L31" s="81">
        <v>104</v>
      </c>
      <c r="M31" s="80"/>
      <c r="N31" s="79" t="s">
        <v>173</v>
      </c>
      <c r="O31" s="78">
        <v>1</v>
      </c>
      <c r="P31" s="77">
        <v>4</v>
      </c>
      <c r="Q31" s="76">
        <v>104</v>
      </c>
      <c r="R31" s="75" t="s">
        <v>284</v>
      </c>
      <c r="S31" s="74">
        <v>200</v>
      </c>
      <c r="T31" s="73" t="s">
        <v>19</v>
      </c>
      <c r="U31" s="70">
        <v>0.1</v>
      </c>
      <c r="V31" s="72"/>
      <c r="W31" s="71">
        <v>0.1</v>
      </c>
      <c r="X31" s="70">
        <v>0.1</v>
      </c>
      <c r="Y31" s="69" t="s">
        <v>162</v>
      </c>
      <c r="Z31" s="68"/>
      <c r="AA31" s="67"/>
    </row>
    <row r="32" spans="1:27" s="58" customFormat="1" ht="47.25">
      <c r="A32" s="82"/>
      <c r="B32" s="190">
        <v>240</v>
      </c>
      <c r="C32" s="190"/>
      <c r="D32" s="190"/>
      <c r="E32" s="190"/>
      <c r="F32" s="190"/>
      <c r="G32" s="190"/>
      <c r="H32" s="190"/>
      <c r="I32" s="190"/>
      <c r="J32" s="190"/>
      <c r="K32" s="190"/>
      <c r="L32" s="81">
        <v>104</v>
      </c>
      <c r="M32" s="80"/>
      <c r="N32" s="79" t="s">
        <v>172</v>
      </c>
      <c r="O32" s="78">
        <v>1</v>
      </c>
      <c r="P32" s="77">
        <v>4</v>
      </c>
      <c r="Q32" s="76">
        <v>104</v>
      </c>
      <c r="R32" s="75" t="s">
        <v>284</v>
      </c>
      <c r="S32" s="74">
        <v>240</v>
      </c>
      <c r="T32" s="73" t="s">
        <v>19</v>
      </c>
      <c r="U32" s="70">
        <v>0.1</v>
      </c>
      <c r="V32" s="72"/>
      <c r="W32" s="71">
        <v>0.1</v>
      </c>
      <c r="X32" s="70">
        <v>0.1</v>
      </c>
      <c r="Y32" s="69" t="s">
        <v>162</v>
      </c>
      <c r="Z32" s="68"/>
      <c r="AA32" s="67"/>
    </row>
    <row r="33" spans="1:27" s="58" customFormat="1" ht="31.5">
      <c r="A33" s="82"/>
      <c r="B33" s="92"/>
      <c r="C33" s="92"/>
      <c r="D33" s="91"/>
      <c r="E33" s="91"/>
      <c r="F33" s="91"/>
      <c r="G33" s="90"/>
      <c r="H33" s="191" t="s">
        <v>283</v>
      </c>
      <c r="I33" s="191"/>
      <c r="J33" s="191"/>
      <c r="K33" s="191"/>
      <c r="L33" s="81">
        <v>104</v>
      </c>
      <c r="M33" s="80"/>
      <c r="N33" s="89" t="s">
        <v>166</v>
      </c>
      <c r="O33" s="88">
        <v>1</v>
      </c>
      <c r="P33" s="87">
        <v>4</v>
      </c>
      <c r="Q33" s="76">
        <v>104</v>
      </c>
      <c r="R33" s="86" t="s">
        <v>282</v>
      </c>
      <c r="S33" s="85" t="s">
        <v>157</v>
      </c>
      <c r="T33" s="73" t="s">
        <v>19</v>
      </c>
      <c r="U33" s="83">
        <v>872.1</v>
      </c>
      <c r="V33" s="72"/>
      <c r="W33" s="84">
        <v>0</v>
      </c>
      <c r="X33" s="83">
        <v>0</v>
      </c>
      <c r="Y33" s="69" t="s">
        <v>162</v>
      </c>
      <c r="Z33" s="68"/>
      <c r="AA33" s="67"/>
    </row>
    <row r="34" spans="1:27" s="58" customFormat="1" ht="94.5">
      <c r="A34" s="82"/>
      <c r="B34" s="190">
        <v>100</v>
      </c>
      <c r="C34" s="190"/>
      <c r="D34" s="190"/>
      <c r="E34" s="190"/>
      <c r="F34" s="190"/>
      <c r="G34" s="190"/>
      <c r="H34" s="190"/>
      <c r="I34" s="190"/>
      <c r="J34" s="190"/>
      <c r="K34" s="190"/>
      <c r="L34" s="81">
        <v>104</v>
      </c>
      <c r="M34" s="80"/>
      <c r="N34" s="79" t="s">
        <v>165</v>
      </c>
      <c r="O34" s="78">
        <v>1</v>
      </c>
      <c r="P34" s="77">
        <v>4</v>
      </c>
      <c r="Q34" s="76">
        <v>104</v>
      </c>
      <c r="R34" s="75" t="s">
        <v>282</v>
      </c>
      <c r="S34" s="74">
        <v>100</v>
      </c>
      <c r="T34" s="73" t="s">
        <v>19</v>
      </c>
      <c r="U34" s="70">
        <v>872.1</v>
      </c>
      <c r="V34" s="72"/>
      <c r="W34" s="71">
        <v>0</v>
      </c>
      <c r="X34" s="70">
        <v>0</v>
      </c>
      <c r="Y34" s="69" t="s">
        <v>162</v>
      </c>
      <c r="Z34" s="68"/>
      <c r="AA34" s="67"/>
    </row>
    <row r="35" spans="1:27" s="58" customFormat="1" ht="31.5">
      <c r="A35" s="82"/>
      <c r="B35" s="190">
        <v>120</v>
      </c>
      <c r="C35" s="190"/>
      <c r="D35" s="190"/>
      <c r="E35" s="190"/>
      <c r="F35" s="190"/>
      <c r="G35" s="190"/>
      <c r="H35" s="190"/>
      <c r="I35" s="190"/>
      <c r="J35" s="190"/>
      <c r="K35" s="190"/>
      <c r="L35" s="81">
        <v>104</v>
      </c>
      <c r="M35" s="80"/>
      <c r="N35" s="79" t="s">
        <v>259</v>
      </c>
      <c r="O35" s="78">
        <v>1</v>
      </c>
      <c r="P35" s="77">
        <v>4</v>
      </c>
      <c r="Q35" s="76">
        <v>104</v>
      </c>
      <c r="R35" s="75" t="s">
        <v>282</v>
      </c>
      <c r="S35" s="74">
        <v>120</v>
      </c>
      <c r="T35" s="73" t="s">
        <v>19</v>
      </c>
      <c r="U35" s="70">
        <v>872.1</v>
      </c>
      <c r="V35" s="72"/>
      <c r="W35" s="71">
        <v>0</v>
      </c>
      <c r="X35" s="70">
        <v>0</v>
      </c>
      <c r="Y35" s="69" t="s">
        <v>162</v>
      </c>
      <c r="Z35" s="68"/>
      <c r="AA35" s="67"/>
    </row>
    <row r="36" spans="1:27" s="58" customFormat="1" ht="63">
      <c r="A36" s="82"/>
      <c r="B36" s="193" t="s">
        <v>281</v>
      </c>
      <c r="C36" s="193"/>
      <c r="D36" s="193"/>
      <c r="E36" s="193"/>
      <c r="F36" s="193"/>
      <c r="G36" s="193"/>
      <c r="H36" s="193"/>
      <c r="I36" s="193"/>
      <c r="J36" s="193"/>
      <c r="K36" s="193"/>
      <c r="L36" s="81">
        <v>106</v>
      </c>
      <c r="M36" s="80"/>
      <c r="N36" s="89" t="s">
        <v>281</v>
      </c>
      <c r="O36" s="88">
        <v>1</v>
      </c>
      <c r="P36" s="87">
        <v>6</v>
      </c>
      <c r="Q36" s="76">
        <v>106</v>
      </c>
      <c r="R36" s="86" t="s">
        <v>157</v>
      </c>
      <c r="S36" s="85" t="s">
        <v>157</v>
      </c>
      <c r="T36" s="73">
        <v>0</v>
      </c>
      <c r="U36" s="83">
        <v>30.3</v>
      </c>
      <c r="V36" s="72"/>
      <c r="W36" s="84">
        <v>30.3</v>
      </c>
      <c r="X36" s="83">
        <v>30.3</v>
      </c>
      <c r="Y36" s="69" t="s">
        <v>21</v>
      </c>
      <c r="Z36" s="68"/>
      <c r="AA36" s="67"/>
    </row>
    <row r="37" spans="1:27" s="58" customFormat="1" ht="15.75">
      <c r="A37" s="82"/>
      <c r="B37" s="92"/>
      <c r="C37" s="93"/>
      <c r="D37" s="192" t="s">
        <v>161</v>
      </c>
      <c r="E37" s="192"/>
      <c r="F37" s="192"/>
      <c r="G37" s="192"/>
      <c r="H37" s="192"/>
      <c r="I37" s="192"/>
      <c r="J37" s="192"/>
      <c r="K37" s="192"/>
      <c r="L37" s="81">
        <v>106</v>
      </c>
      <c r="M37" s="80"/>
      <c r="N37" s="89" t="s">
        <v>160</v>
      </c>
      <c r="O37" s="88">
        <v>1</v>
      </c>
      <c r="P37" s="87">
        <v>6</v>
      </c>
      <c r="Q37" s="76">
        <v>106</v>
      </c>
      <c r="R37" s="86" t="s">
        <v>159</v>
      </c>
      <c r="S37" s="85" t="s">
        <v>157</v>
      </c>
      <c r="T37" s="73" t="s">
        <v>19</v>
      </c>
      <c r="U37" s="83">
        <v>30.3</v>
      </c>
      <c r="V37" s="72"/>
      <c r="W37" s="84">
        <v>30.3</v>
      </c>
      <c r="X37" s="83">
        <v>30.3</v>
      </c>
      <c r="Y37" s="69" t="s">
        <v>21</v>
      </c>
      <c r="Z37" s="68"/>
      <c r="AA37" s="67"/>
    </row>
    <row r="38" spans="1:27" s="58" customFormat="1" ht="31.5">
      <c r="A38" s="82"/>
      <c r="B38" s="92"/>
      <c r="C38" s="92"/>
      <c r="D38" s="91"/>
      <c r="E38" s="91"/>
      <c r="F38" s="91"/>
      <c r="G38" s="90"/>
      <c r="H38" s="191" t="s">
        <v>280</v>
      </c>
      <c r="I38" s="191"/>
      <c r="J38" s="191"/>
      <c r="K38" s="191"/>
      <c r="L38" s="81">
        <v>106</v>
      </c>
      <c r="M38" s="80"/>
      <c r="N38" s="89" t="s">
        <v>279</v>
      </c>
      <c r="O38" s="88">
        <v>1</v>
      </c>
      <c r="P38" s="87">
        <v>6</v>
      </c>
      <c r="Q38" s="76">
        <v>106</v>
      </c>
      <c r="R38" s="86" t="s">
        <v>277</v>
      </c>
      <c r="S38" s="85" t="s">
        <v>157</v>
      </c>
      <c r="T38" s="73" t="s">
        <v>19</v>
      </c>
      <c r="U38" s="83">
        <v>30.3</v>
      </c>
      <c r="V38" s="72"/>
      <c r="W38" s="84">
        <v>30.3</v>
      </c>
      <c r="X38" s="83">
        <v>30.3</v>
      </c>
      <c r="Y38" s="69" t="s">
        <v>21</v>
      </c>
      <c r="Z38" s="68"/>
      <c r="AA38" s="67"/>
    </row>
    <row r="39" spans="1:27" s="58" customFormat="1" ht="15.75">
      <c r="A39" s="82"/>
      <c r="B39" s="190">
        <v>500</v>
      </c>
      <c r="C39" s="190"/>
      <c r="D39" s="190"/>
      <c r="E39" s="190"/>
      <c r="F39" s="190"/>
      <c r="G39" s="190"/>
      <c r="H39" s="190"/>
      <c r="I39" s="190"/>
      <c r="J39" s="190"/>
      <c r="K39" s="190"/>
      <c r="L39" s="81">
        <v>106</v>
      </c>
      <c r="M39" s="80"/>
      <c r="N39" s="79" t="s">
        <v>278</v>
      </c>
      <c r="O39" s="78">
        <v>1</v>
      </c>
      <c r="P39" s="77">
        <v>6</v>
      </c>
      <c r="Q39" s="76">
        <v>106</v>
      </c>
      <c r="R39" s="75" t="s">
        <v>277</v>
      </c>
      <c r="S39" s="74">
        <v>500</v>
      </c>
      <c r="T39" s="73" t="s">
        <v>19</v>
      </c>
      <c r="U39" s="70">
        <v>30.3</v>
      </c>
      <c r="V39" s="72"/>
      <c r="W39" s="71">
        <v>30.3</v>
      </c>
      <c r="X39" s="70">
        <v>30.3</v>
      </c>
      <c r="Y39" s="69" t="s">
        <v>21</v>
      </c>
      <c r="Z39" s="68"/>
      <c r="AA39" s="67"/>
    </row>
    <row r="40" spans="1:27" s="58" customFormat="1" ht="15.75">
      <c r="A40" s="82"/>
      <c r="B40" s="190">
        <v>540</v>
      </c>
      <c r="C40" s="190"/>
      <c r="D40" s="190"/>
      <c r="E40" s="190"/>
      <c r="F40" s="190"/>
      <c r="G40" s="190"/>
      <c r="H40" s="190"/>
      <c r="I40" s="190"/>
      <c r="J40" s="190"/>
      <c r="K40" s="190"/>
      <c r="L40" s="81">
        <v>106</v>
      </c>
      <c r="M40" s="80"/>
      <c r="N40" s="79" t="s">
        <v>0</v>
      </c>
      <c r="O40" s="78">
        <v>1</v>
      </c>
      <c r="P40" s="77">
        <v>6</v>
      </c>
      <c r="Q40" s="76">
        <v>106</v>
      </c>
      <c r="R40" s="75" t="s">
        <v>277</v>
      </c>
      <c r="S40" s="74">
        <v>540</v>
      </c>
      <c r="T40" s="73" t="s">
        <v>19</v>
      </c>
      <c r="U40" s="70">
        <v>30.3</v>
      </c>
      <c r="V40" s="72"/>
      <c r="W40" s="71">
        <v>30.3</v>
      </c>
      <c r="X40" s="70">
        <v>30.3</v>
      </c>
      <c r="Y40" s="69" t="s">
        <v>21</v>
      </c>
      <c r="Z40" s="68"/>
      <c r="AA40" s="67"/>
    </row>
    <row r="41" spans="1:27" s="58" customFormat="1" ht="15.75">
      <c r="A41" s="82"/>
      <c r="B41" s="193" t="s">
        <v>276</v>
      </c>
      <c r="C41" s="193"/>
      <c r="D41" s="193"/>
      <c r="E41" s="193"/>
      <c r="F41" s="193"/>
      <c r="G41" s="193"/>
      <c r="H41" s="193"/>
      <c r="I41" s="193"/>
      <c r="J41" s="193"/>
      <c r="K41" s="193"/>
      <c r="L41" s="81">
        <v>111</v>
      </c>
      <c r="M41" s="80"/>
      <c r="N41" s="89" t="s">
        <v>276</v>
      </c>
      <c r="O41" s="88">
        <v>1</v>
      </c>
      <c r="P41" s="87">
        <v>11</v>
      </c>
      <c r="Q41" s="76">
        <v>111</v>
      </c>
      <c r="R41" s="86" t="s">
        <v>157</v>
      </c>
      <c r="S41" s="85" t="s">
        <v>157</v>
      </c>
      <c r="T41" s="73">
        <v>0</v>
      </c>
      <c r="U41" s="83">
        <v>10</v>
      </c>
      <c r="V41" s="72"/>
      <c r="W41" s="84">
        <v>0</v>
      </c>
      <c r="X41" s="83">
        <v>0</v>
      </c>
      <c r="Y41" s="69" t="s">
        <v>271</v>
      </c>
      <c r="Z41" s="68"/>
      <c r="AA41" s="67"/>
    </row>
    <row r="42" spans="1:27" s="58" customFormat="1" ht="15.75">
      <c r="A42" s="82"/>
      <c r="B42" s="92"/>
      <c r="C42" s="93"/>
      <c r="D42" s="192" t="s">
        <v>161</v>
      </c>
      <c r="E42" s="192"/>
      <c r="F42" s="192"/>
      <c r="G42" s="192"/>
      <c r="H42" s="192"/>
      <c r="I42" s="192"/>
      <c r="J42" s="192"/>
      <c r="K42" s="192"/>
      <c r="L42" s="81">
        <v>111</v>
      </c>
      <c r="M42" s="80"/>
      <c r="N42" s="89" t="s">
        <v>160</v>
      </c>
      <c r="O42" s="88">
        <v>1</v>
      </c>
      <c r="P42" s="87">
        <v>11</v>
      </c>
      <c r="Q42" s="76">
        <v>111</v>
      </c>
      <c r="R42" s="86" t="s">
        <v>159</v>
      </c>
      <c r="S42" s="85" t="s">
        <v>157</v>
      </c>
      <c r="T42" s="73" t="s">
        <v>19</v>
      </c>
      <c r="U42" s="83">
        <v>10</v>
      </c>
      <c r="V42" s="72"/>
      <c r="W42" s="84">
        <v>0</v>
      </c>
      <c r="X42" s="83">
        <v>0</v>
      </c>
      <c r="Y42" s="69" t="s">
        <v>271</v>
      </c>
      <c r="Z42" s="68"/>
      <c r="AA42" s="67"/>
    </row>
    <row r="43" spans="1:27" s="58" customFormat="1" ht="15.75">
      <c r="A43" s="82"/>
      <c r="B43" s="92"/>
      <c r="C43" s="92"/>
      <c r="D43" s="91"/>
      <c r="E43" s="91"/>
      <c r="F43" s="91"/>
      <c r="G43" s="90"/>
      <c r="H43" s="191" t="s">
        <v>275</v>
      </c>
      <c r="I43" s="191"/>
      <c r="J43" s="191"/>
      <c r="K43" s="191"/>
      <c r="L43" s="81">
        <v>111</v>
      </c>
      <c r="M43" s="80"/>
      <c r="N43" s="89" t="s">
        <v>274</v>
      </c>
      <c r="O43" s="88">
        <v>1</v>
      </c>
      <c r="P43" s="87">
        <v>11</v>
      </c>
      <c r="Q43" s="76">
        <v>111</v>
      </c>
      <c r="R43" s="86" t="s">
        <v>272</v>
      </c>
      <c r="S43" s="85" t="s">
        <v>157</v>
      </c>
      <c r="T43" s="73" t="s">
        <v>19</v>
      </c>
      <c r="U43" s="83">
        <v>10</v>
      </c>
      <c r="V43" s="72"/>
      <c r="W43" s="84">
        <v>0</v>
      </c>
      <c r="X43" s="83">
        <v>0</v>
      </c>
      <c r="Y43" s="69" t="s">
        <v>271</v>
      </c>
      <c r="Z43" s="68"/>
      <c r="AA43" s="67"/>
    </row>
    <row r="44" spans="1:27" s="58" customFormat="1" ht="15.75">
      <c r="A44" s="82"/>
      <c r="B44" s="190">
        <v>800</v>
      </c>
      <c r="C44" s="190"/>
      <c r="D44" s="190"/>
      <c r="E44" s="190"/>
      <c r="F44" s="190"/>
      <c r="G44" s="190"/>
      <c r="H44" s="190"/>
      <c r="I44" s="190"/>
      <c r="J44" s="190"/>
      <c r="K44" s="190"/>
      <c r="L44" s="81">
        <v>111</v>
      </c>
      <c r="M44" s="80"/>
      <c r="N44" s="79" t="s">
        <v>171</v>
      </c>
      <c r="O44" s="78">
        <v>1</v>
      </c>
      <c r="P44" s="77">
        <v>11</v>
      </c>
      <c r="Q44" s="76">
        <v>111</v>
      </c>
      <c r="R44" s="75" t="s">
        <v>272</v>
      </c>
      <c r="S44" s="74">
        <v>800</v>
      </c>
      <c r="T44" s="73" t="s">
        <v>19</v>
      </c>
      <c r="U44" s="70">
        <v>10</v>
      </c>
      <c r="V44" s="72"/>
      <c r="W44" s="71">
        <v>0</v>
      </c>
      <c r="X44" s="70">
        <v>0</v>
      </c>
      <c r="Y44" s="69" t="s">
        <v>271</v>
      </c>
      <c r="Z44" s="68"/>
      <c r="AA44" s="67"/>
    </row>
    <row r="45" spans="1:27" s="58" customFormat="1" ht="15.75">
      <c r="A45" s="82"/>
      <c r="B45" s="190">
        <v>870</v>
      </c>
      <c r="C45" s="190"/>
      <c r="D45" s="190"/>
      <c r="E45" s="190"/>
      <c r="F45" s="190"/>
      <c r="G45" s="190"/>
      <c r="H45" s="190"/>
      <c r="I45" s="190"/>
      <c r="J45" s="190"/>
      <c r="K45" s="190"/>
      <c r="L45" s="81">
        <v>111</v>
      </c>
      <c r="M45" s="80"/>
      <c r="N45" s="79" t="s">
        <v>273</v>
      </c>
      <c r="O45" s="78">
        <v>1</v>
      </c>
      <c r="P45" s="77">
        <v>11</v>
      </c>
      <c r="Q45" s="76">
        <v>111</v>
      </c>
      <c r="R45" s="75" t="s">
        <v>272</v>
      </c>
      <c r="S45" s="74">
        <v>870</v>
      </c>
      <c r="T45" s="73" t="s">
        <v>19</v>
      </c>
      <c r="U45" s="70">
        <v>10</v>
      </c>
      <c r="V45" s="72"/>
      <c r="W45" s="71">
        <v>0</v>
      </c>
      <c r="X45" s="70">
        <v>0</v>
      </c>
      <c r="Y45" s="69" t="s">
        <v>271</v>
      </c>
      <c r="Z45" s="68"/>
      <c r="AA45" s="67"/>
    </row>
    <row r="46" spans="1:27" s="58" customFormat="1" ht="15.75">
      <c r="A46" s="82"/>
      <c r="B46" s="193" t="s">
        <v>270</v>
      </c>
      <c r="C46" s="193"/>
      <c r="D46" s="193"/>
      <c r="E46" s="193"/>
      <c r="F46" s="193"/>
      <c r="G46" s="193"/>
      <c r="H46" s="193"/>
      <c r="I46" s="193"/>
      <c r="J46" s="193"/>
      <c r="K46" s="193"/>
      <c r="L46" s="81">
        <v>113</v>
      </c>
      <c r="M46" s="80"/>
      <c r="N46" s="89" t="s">
        <v>270</v>
      </c>
      <c r="O46" s="88">
        <v>1</v>
      </c>
      <c r="P46" s="87">
        <v>13</v>
      </c>
      <c r="Q46" s="76">
        <v>113</v>
      </c>
      <c r="R46" s="86" t="s">
        <v>157</v>
      </c>
      <c r="S46" s="85" t="s">
        <v>157</v>
      </c>
      <c r="T46" s="73">
        <v>0</v>
      </c>
      <c r="U46" s="83">
        <v>195.1</v>
      </c>
      <c r="V46" s="72"/>
      <c r="W46" s="84">
        <v>5</v>
      </c>
      <c r="X46" s="83">
        <v>5</v>
      </c>
      <c r="Y46" s="69" t="s">
        <v>21</v>
      </c>
      <c r="Z46" s="68"/>
      <c r="AA46" s="67"/>
    </row>
    <row r="47" spans="1:27" s="58" customFormat="1" ht="15.75">
      <c r="A47" s="82"/>
      <c r="B47" s="92"/>
      <c r="C47" s="93"/>
      <c r="D47" s="192" t="s">
        <v>161</v>
      </c>
      <c r="E47" s="192"/>
      <c r="F47" s="192"/>
      <c r="G47" s="192"/>
      <c r="H47" s="192"/>
      <c r="I47" s="192"/>
      <c r="J47" s="192"/>
      <c r="K47" s="192"/>
      <c r="L47" s="81">
        <v>113</v>
      </c>
      <c r="M47" s="80"/>
      <c r="N47" s="89" t="s">
        <v>160</v>
      </c>
      <c r="O47" s="88">
        <v>1</v>
      </c>
      <c r="P47" s="87">
        <v>13</v>
      </c>
      <c r="Q47" s="76">
        <v>113</v>
      </c>
      <c r="R47" s="86" t="s">
        <v>159</v>
      </c>
      <c r="S47" s="85" t="s">
        <v>157</v>
      </c>
      <c r="T47" s="73" t="s">
        <v>19</v>
      </c>
      <c r="U47" s="83">
        <v>195.1</v>
      </c>
      <c r="V47" s="72"/>
      <c r="W47" s="84">
        <v>5</v>
      </c>
      <c r="X47" s="83">
        <v>5</v>
      </c>
      <c r="Y47" s="69" t="s">
        <v>21</v>
      </c>
      <c r="Z47" s="68"/>
      <c r="AA47" s="67"/>
    </row>
    <row r="48" spans="1:27" s="58" customFormat="1" ht="63">
      <c r="A48" s="82"/>
      <c r="B48" s="92"/>
      <c r="C48" s="92"/>
      <c r="D48" s="91"/>
      <c r="E48" s="91"/>
      <c r="F48" s="91"/>
      <c r="G48" s="90"/>
      <c r="H48" s="191" t="s">
        <v>269</v>
      </c>
      <c r="I48" s="191"/>
      <c r="J48" s="191"/>
      <c r="K48" s="191"/>
      <c r="L48" s="81">
        <v>113</v>
      </c>
      <c r="M48" s="80"/>
      <c r="N48" s="89" t="s">
        <v>268</v>
      </c>
      <c r="O48" s="88">
        <v>1</v>
      </c>
      <c r="P48" s="87">
        <v>13</v>
      </c>
      <c r="Q48" s="76">
        <v>113</v>
      </c>
      <c r="R48" s="86" t="s">
        <v>267</v>
      </c>
      <c r="S48" s="85" t="s">
        <v>157</v>
      </c>
      <c r="T48" s="73" t="s">
        <v>19</v>
      </c>
      <c r="U48" s="83">
        <v>168</v>
      </c>
      <c r="V48" s="72"/>
      <c r="W48" s="84">
        <v>0</v>
      </c>
      <c r="X48" s="83">
        <v>0</v>
      </c>
      <c r="Y48" s="69" t="s">
        <v>21</v>
      </c>
      <c r="Z48" s="68"/>
      <c r="AA48" s="67"/>
    </row>
    <row r="49" spans="1:27" s="58" customFormat="1" ht="31.5">
      <c r="A49" s="82"/>
      <c r="B49" s="190">
        <v>200</v>
      </c>
      <c r="C49" s="190"/>
      <c r="D49" s="190"/>
      <c r="E49" s="190"/>
      <c r="F49" s="190"/>
      <c r="G49" s="190"/>
      <c r="H49" s="190"/>
      <c r="I49" s="190"/>
      <c r="J49" s="190"/>
      <c r="K49" s="190"/>
      <c r="L49" s="81">
        <v>113</v>
      </c>
      <c r="M49" s="80"/>
      <c r="N49" s="79" t="s">
        <v>173</v>
      </c>
      <c r="O49" s="78">
        <v>1</v>
      </c>
      <c r="P49" s="77">
        <v>13</v>
      </c>
      <c r="Q49" s="76">
        <v>113</v>
      </c>
      <c r="R49" s="75" t="s">
        <v>267</v>
      </c>
      <c r="S49" s="74">
        <v>200</v>
      </c>
      <c r="T49" s="73" t="s">
        <v>19</v>
      </c>
      <c r="U49" s="70">
        <v>168</v>
      </c>
      <c r="V49" s="72"/>
      <c r="W49" s="71">
        <v>0</v>
      </c>
      <c r="X49" s="70">
        <v>0</v>
      </c>
      <c r="Y49" s="69" t="s">
        <v>21</v>
      </c>
      <c r="Z49" s="68"/>
      <c r="AA49" s="67"/>
    </row>
    <row r="50" spans="1:27" s="58" customFormat="1" ht="47.25">
      <c r="A50" s="82"/>
      <c r="B50" s="190">
        <v>240</v>
      </c>
      <c r="C50" s="190"/>
      <c r="D50" s="190"/>
      <c r="E50" s="190"/>
      <c r="F50" s="190"/>
      <c r="G50" s="190"/>
      <c r="H50" s="190"/>
      <c r="I50" s="190"/>
      <c r="J50" s="190"/>
      <c r="K50" s="190"/>
      <c r="L50" s="81">
        <v>113</v>
      </c>
      <c r="M50" s="80"/>
      <c r="N50" s="79" t="s">
        <v>172</v>
      </c>
      <c r="O50" s="78">
        <v>1</v>
      </c>
      <c r="P50" s="77">
        <v>13</v>
      </c>
      <c r="Q50" s="76">
        <v>113</v>
      </c>
      <c r="R50" s="75" t="s">
        <v>267</v>
      </c>
      <c r="S50" s="74">
        <v>240</v>
      </c>
      <c r="T50" s="73" t="s">
        <v>19</v>
      </c>
      <c r="U50" s="70">
        <v>168</v>
      </c>
      <c r="V50" s="72"/>
      <c r="W50" s="71">
        <v>0</v>
      </c>
      <c r="X50" s="70">
        <v>0</v>
      </c>
      <c r="Y50" s="69" t="s">
        <v>21</v>
      </c>
      <c r="Z50" s="68"/>
      <c r="AA50" s="67"/>
    </row>
    <row r="51" spans="1:27" s="58" customFormat="1" ht="31.5">
      <c r="A51" s="82"/>
      <c r="B51" s="92"/>
      <c r="C51" s="92"/>
      <c r="D51" s="91"/>
      <c r="E51" s="91"/>
      <c r="F51" s="91"/>
      <c r="G51" s="90"/>
      <c r="H51" s="191" t="s">
        <v>266</v>
      </c>
      <c r="I51" s="191"/>
      <c r="J51" s="191"/>
      <c r="K51" s="191"/>
      <c r="L51" s="81">
        <v>113</v>
      </c>
      <c r="M51" s="80"/>
      <c r="N51" s="89" t="s">
        <v>265</v>
      </c>
      <c r="O51" s="88">
        <v>1</v>
      </c>
      <c r="P51" s="87">
        <v>13</v>
      </c>
      <c r="Q51" s="76">
        <v>113</v>
      </c>
      <c r="R51" s="86" t="s">
        <v>264</v>
      </c>
      <c r="S51" s="85" t="s">
        <v>157</v>
      </c>
      <c r="T51" s="73" t="s">
        <v>19</v>
      </c>
      <c r="U51" s="83">
        <v>27.1</v>
      </c>
      <c r="V51" s="72"/>
      <c r="W51" s="84">
        <v>5</v>
      </c>
      <c r="X51" s="83">
        <v>5</v>
      </c>
      <c r="Y51" s="69" t="s">
        <v>21</v>
      </c>
      <c r="Z51" s="68"/>
      <c r="AA51" s="67"/>
    </row>
    <row r="52" spans="1:27" s="58" customFormat="1" ht="31.5">
      <c r="A52" s="82"/>
      <c r="B52" s="190">
        <v>200</v>
      </c>
      <c r="C52" s="190"/>
      <c r="D52" s="190"/>
      <c r="E52" s="190"/>
      <c r="F52" s="190"/>
      <c r="G52" s="190"/>
      <c r="H52" s="190"/>
      <c r="I52" s="190"/>
      <c r="J52" s="190"/>
      <c r="K52" s="190"/>
      <c r="L52" s="81">
        <v>113</v>
      </c>
      <c r="M52" s="80"/>
      <c r="N52" s="79" t="s">
        <v>173</v>
      </c>
      <c r="O52" s="78">
        <v>1</v>
      </c>
      <c r="P52" s="77">
        <v>13</v>
      </c>
      <c r="Q52" s="76">
        <v>113</v>
      </c>
      <c r="R52" s="75" t="s">
        <v>264</v>
      </c>
      <c r="S52" s="74">
        <v>200</v>
      </c>
      <c r="T52" s="73" t="s">
        <v>19</v>
      </c>
      <c r="U52" s="70">
        <v>22.1</v>
      </c>
      <c r="V52" s="72"/>
      <c r="W52" s="71">
        <v>0</v>
      </c>
      <c r="X52" s="70">
        <v>0</v>
      </c>
      <c r="Y52" s="69" t="s">
        <v>21</v>
      </c>
      <c r="Z52" s="68"/>
      <c r="AA52" s="67"/>
    </row>
    <row r="53" spans="1:27" s="58" customFormat="1" ht="47.25">
      <c r="A53" s="82"/>
      <c r="B53" s="190">
        <v>240</v>
      </c>
      <c r="C53" s="190"/>
      <c r="D53" s="190"/>
      <c r="E53" s="190"/>
      <c r="F53" s="190"/>
      <c r="G53" s="190"/>
      <c r="H53" s="190"/>
      <c r="I53" s="190"/>
      <c r="J53" s="190"/>
      <c r="K53" s="190"/>
      <c r="L53" s="81">
        <v>113</v>
      </c>
      <c r="M53" s="80"/>
      <c r="N53" s="79" t="s">
        <v>172</v>
      </c>
      <c r="O53" s="78">
        <v>1</v>
      </c>
      <c r="P53" s="77">
        <v>13</v>
      </c>
      <c r="Q53" s="76">
        <v>113</v>
      </c>
      <c r="R53" s="75" t="s">
        <v>264</v>
      </c>
      <c r="S53" s="74">
        <v>240</v>
      </c>
      <c r="T53" s="73" t="s">
        <v>19</v>
      </c>
      <c r="U53" s="70">
        <v>22.1</v>
      </c>
      <c r="V53" s="72"/>
      <c r="W53" s="71">
        <v>0</v>
      </c>
      <c r="X53" s="70">
        <v>0</v>
      </c>
      <c r="Y53" s="69" t="s">
        <v>21</v>
      </c>
      <c r="Z53" s="68"/>
      <c r="AA53" s="67"/>
    </row>
    <row r="54" spans="1:27" s="58" customFormat="1" ht="15.75">
      <c r="A54" s="82"/>
      <c r="B54" s="190">
        <v>800</v>
      </c>
      <c r="C54" s="190"/>
      <c r="D54" s="190"/>
      <c r="E54" s="190"/>
      <c r="F54" s="190"/>
      <c r="G54" s="190"/>
      <c r="H54" s="190"/>
      <c r="I54" s="190"/>
      <c r="J54" s="190"/>
      <c r="K54" s="190"/>
      <c r="L54" s="81">
        <v>113</v>
      </c>
      <c r="M54" s="80"/>
      <c r="N54" s="79" t="s">
        <v>171</v>
      </c>
      <c r="O54" s="78">
        <v>1</v>
      </c>
      <c r="P54" s="77">
        <v>13</v>
      </c>
      <c r="Q54" s="76">
        <v>113</v>
      </c>
      <c r="R54" s="75" t="s">
        <v>264</v>
      </c>
      <c r="S54" s="74">
        <v>800</v>
      </c>
      <c r="T54" s="73" t="s">
        <v>19</v>
      </c>
      <c r="U54" s="70">
        <v>5</v>
      </c>
      <c r="V54" s="72"/>
      <c r="W54" s="71">
        <v>5</v>
      </c>
      <c r="X54" s="70">
        <v>5</v>
      </c>
      <c r="Y54" s="69" t="s">
        <v>21</v>
      </c>
      <c r="Z54" s="68"/>
      <c r="AA54" s="67"/>
    </row>
    <row r="55" spans="1:27" s="58" customFormat="1" ht="15.75">
      <c r="A55" s="82"/>
      <c r="B55" s="190">
        <v>850</v>
      </c>
      <c r="C55" s="190"/>
      <c r="D55" s="190"/>
      <c r="E55" s="190"/>
      <c r="F55" s="190"/>
      <c r="G55" s="190"/>
      <c r="H55" s="190"/>
      <c r="I55" s="190"/>
      <c r="J55" s="190"/>
      <c r="K55" s="190"/>
      <c r="L55" s="81">
        <v>113</v>
      </c>
      <c r="M55" s="80"/>
      <c r="N55" s="79" t="s">
        <v>170</v>
      </c>
      <c r="O55" s="78">
        <v>1</v>
      </c>
      <c r="P55" s="77">
        <v>13</v>
      </c>
      <c r="Q55" s="76">
        <v>113</v>
      </c>
      <c r="R55" s="75" t="s">
        <v>264</v>
      </c>
      <c r="S55" s="74">
        <v>850</v>
      </c>
      <c r="T55" s="73" t="s">
        <v>19</v>
      </c>
      <c r="U55" s="70">
        <v>5</v>
      </c>
      <c r="V55" s="72"/>
      <c r="W55" s="71">
        <v>5</v>
      </c>
      <c r="X55" s="70">
        <v>5</v>
      </c>
      <c r="Y55" s="69" t="s">
        <v>21</v>
      </c>
      <c r="Z55" s="68"/>
      <c r="AA55" s="67"/>
    </row>
    <row r="56" spans="1:27" s="58" customFormat="1" ht="15.75">
      <c r="A56" s="82"/>
      <c r="B56" s="193" t="s">
        <v>263</v>
      </c>
      <c r="C56" s="193"/>
      <c r="D56" s="193"/>
      <c r="E56" s="193"/>
      <c r="F56" s="193"/>
      <c r="G56" s="193"/>
      <c r="H56" s="193"/>
      <c r="I56" s="193"/>
      <c r="J56" s="193"/>
      <c r="K56" s="193"/>
      <c r="L56" s="81">
        <v>203</v>
      </c>
      <c r="M56" s="80"/>
      <c r="N56" s="89" t="s">
        <v>263</v>
      </c>
      <c r="O56" s="88">
        <v>2</v>
      </c>
      <c r="P56" s="87">
        <v>0</v>
      </c>
      <c r="Q56" s="76">
        <v>203</v>
      </c>
      <c r="R56" s="86" t="s">
        <v>157</v>
      </c>
      <c r="S56" s="85" t="s">
        <v>157</v>
      </c>
      <c r="T56" s="73">
        <v>0</v>
      </c>
      <c r="U56" s="83">
        <v>339</v>
      </c>
      <c r="V56" s="72"/>
      <c r="W56" s="84">
        <v>362.3</v>
      </c>
      <c r="X56" s="83">
        <v>376.4</v>
      </c>
      <c r="Y56" s="69" t="s">
        <v>257</v>
      </c>
      <c r="Z56" s="68"/>
      <c r="AA56" s="67"/>
    </row>
    <row r="57" spans="1:27" s="58" customFormat="1" ht="31.5">
      <c r="A57" s="82"/>
      <c r="B57" s="193" t="s">
        <v>262</v>
      </c>
      <c r="C57" s="193"/>
      <c r="D57" s="193"/>
      <c r="E57" s="193"/>
      <c r="F57" s="193"/>
      <c r="G57" s="193"/>
      <c r="H57" s="193"/>
      <c r="I57" s="193"/>
      <c r="J57" s="193"/>
      <c r="K57" s="193"/>
      <c r="L57" s="81">
        <v>203</v>
      </c>
      <c r="M57" s="80"/>
      <c r="N57" s="89" t="s">
        <v>262</v>
      </c>
      <c r="O57" s="88">
        <v>2</v>
      </c>
      <c r="P57" s="87">
        <v>3</v>
      </c>
      <c r="Q57" s="76">
        <v>203</v>
      </c>
      <c r="R57" s="86" t="s">
        <v>157</v>
      </c>
      <c r="S57" s="85" t="s">
        <v>157</v>
      </c>
      <c r="T57" s="73">
        <v>0</v>
      </c>
      <c r="U57" s="83">
        <v>339</v>
      </c>
      <c r="V57" s="72"/>
      <c r="W57" s="84">
        <v>362.3</v>
      </c>
      <c r="X57" s="83">
        <v>376.4</v>
      </c>
      <c r="Y57" s="69" t="s">
        <v>257</v>
      </c>
      <c r="Z57" s="68"/>
      <c r="AA57" s="67"/>
    </row>
    <row r="58" spans="1:27" s="58" customFormat="1" ht="15.75">
      <c r="A58" s="82"/>
      <c r="B58" s="92"/>
      <c r="C58" s="93"/>
      <c r="D58" s="192" t="s">
        <v>161</v>
      </c>
      <c r="E58" s="192"/>
      <c r="F58" s="192"/>
      <c r="G58" s="192"/>
      <c r="H58" s="192"/>
      <c r="I58" s="192"/>
      <c r="J58" s="192"/>
      <c r="K58" s="192"/>
      <c r="L58" s="81">
        <v>203</v>
      </c>
      <c r="M58" s="80"/>
      <c r="N58" s="89" t="s">
        <v>160</v>
      </c>
      <c r="O58" s="88">
        <v>2</v>
      </c>
      <c r="P58" s="87">
        <v>3</v>
      </c>
      <c r="Q58" s="76">
        <v>203</v>
      </c>
      <c r="R58" s="86" t="s">
        <v>159</v>
      </c>
      <c r="S58" s="85" t="s">
        <v>157</v>
      </c>
      <c r="T58" s="73" t="s">
        <v>19</v>
      </c>
      <c r="U58" s="83">
        <v>339</v>
      </c>
      <c r="V58" s="72"/>
      <c r="W58" s="84">
        <v>362.3</v>
      </c>
      <c r="X58" s="83">
        <v>376.4</v>
      </c>
      <c r="Y58" s="69" t="s">
        <v>257</v>
      </c>
      <c r="Z58" s="68"/>
      <c r="AA58" s="67"/>
    </row>
    <row r="59" spans="1:27" s="58" customFormat="1" ht="63">
      <c r="A59" s="82"/>
      <c r="B59" s="92"/>
      <c r="C59" s="92"/>
      <c r="D59" s="91"/>
      <c r="E59" s="91"/>
      <c r="F59" s="91"/>
      <c r="G59" s="90"/>
      <c r="H59" s="191" t="s">
        <v>261</v>
      </c>
      <c r="I59" s="191"/>
      <c r="J59" s="191"/>
      <c r="K59" s="191"/>
      <c r="L59" s="81">
        <v>203</v>
      </c>
      <c r="M59" s="80"/>
      <c r="N59" s="89" t="s">
        <v>260</v>
      </c>
      <c r="O59" s="88">
        <v>2</v>
      </c>
      <c r="P59" s="87">
        <v>3</v>
      </c>
      <c r="Q59" s="76">
        <v>203</v>
      </c>
      <c r="R59" s="86" t="s">
        <v>258</v>
      </c>
      <c r="S59" s="85" t="s">
        <v>157</v>
      </c>
      <c r="T59" s="73" t="s">
        <v>19</v>
      </c>
      <c r="U59" s="83">
        <v>339</v>
      </c>
      <c r="V59" s="72"/>
      <c r="W59" s="84">
        <v>362.3</v>
      </c>
      <c r="X59" s="83">
        <v>376.4</v>
      </c>
      <c r="Y59" s="69" t="s">
        <v>257</v>
      </c>
      <c r="Z59" s="68"/>
      <c r="AA59" s="67"/>
    </row>
    <row r="60" spans="1:27" s="58" customFormat="1" ht="94.5">
      <c r="A60" s="82"/>
      <c r="B60" s="190">
        <v>100</v>
      </c>
      <c r="C60" s="190"/>
      <c r="D60" s="190"/>
      <c r="E60" s="190"/>
      <c r="F60" s="190"/>
      <c r="G60" s="190"/>
      <c r="H60" s="190"/>
      <c r="I60" s="190"/>
      <c r="J60" s="190"/>
      <c r="K60" s="190"/>
      <c r="L60" s="81">
        <v>203</v>
      </c>
      <c r="M60" s="80"/>
      <c r="N60" s="79" t="s">
        <v>165</v>
      </c>
      <c r="O60" s="78">
        <v>2</v>
      </c>
      <c r="P60" s="77">
        <v>3</v>
      </c>
      <c r="Q60" s="76">
        <v>203</v>
      </c>
      <c r="R60" s="75" t="s">
        <v>258</v>
      </c>
      <c r="S60" s="74">
        <v>100</v>
      </c>
      <c r="T60" s="73" t="s">
        <v>19</v>
      </c>
      <c r="U60" s="70">
        <v>320.2</v>
      </c>
      <c r="V60" s="72"/>
      <c r="W60" s="71">
        <v>330.8</v>
      </c>
      <c r="X60" s="70">
        <v>344.9</v>
      </c>
      <c r="Y60" s="69" t="s">
        <v>257</v>
      </c>
      <c r="Z60" s="68"/>
      <c r="AA60" s="67"/>
    </row>
    <row r="61" spans="1:27" s="58" customFormat="1" ht="31.5">
      <c r="A61" s="82"/>
      <c r="B61" s="190">
        <v>120</v>
      </c>
      <c r="C61" s="190"/>
      <c r="D61" s="190"/>
      <c r="E61" s="190"/>
      <c r="F61" s="190"/>
      <c r="G61" s="190"/>
      <c r="H61" s="190"/>
      <c r="I61" s="190"/>
      <c r="J61" s="190"/>
      <c r="K61" s="190"/>
      <c r="L61" s="81">
        <v>203</v>
      </c>
      <c r="M61" s="80"/>
      <c r="N61" s="79" t="s">
        <v>259</v>
      </c>
      <c r="O61" s="78">
        <v>2</v>
      </c>
      <c r="P61" s="77">
        <v>3</v>
      </c>
      <c r="Q61" s="76">
        <v>203</v>
      </c>
      <c r="R61" s="75" t="s">
        <v>258</v>
      </c>
      <c r="S61" s="74">
        <v>120</v>
      </c>
      <c r="T61" s="73" t="s">
        <v>19</v>
      </c>
      <c r="U61" s="70">
        <v>320.2</v>
      </c>
      <c r="V61" s="72"/>
      <c r="W61" s="71">
        <v>330.8</v>
      </c>
      <c r="X61" s="70">
        <v>344.9</v>
      </c>
      <c r="Y61" s="69" t="s">
        <v>257</v>
      </c>
      <c r="Z61" s="68"/>
      <c r="AA61" s="67"/>
    </row>
    <row r="62" spans="1:27" s="58" customFormat="1" ht="31.5">
      <c r="A62" s="82"/>
      <c r="B62" s="190">
        <v>200</v>
      </c>
      <c r="C62" s="190"/>
      <c r="D62" s="190"/>
      <c r="E62" s="190"/>
      <c r="F62" s="190"/>
      <c r="G62" s="190"/>
      <c r="H62" s="190"/>
      <c r="I62" s="190"/>
      <c r="J62" s="190"/>
      <c r="K62" s="190"/>
      <c r="L62" s="81">
        <v>203</v>
      </c>
      <c r="M62" s="80"/>
      <c r="N62" s="79" t="s">
        <v>173</v>
      </c>
      <c r="O62" s="78">
        <v>2</v>
      </c>
      <c r="P62" s="77">
        <v>3</v>
      </c>
      <c r="Q62" s="76">
        <v>203</v>
      </c>
      <c r="R62" s="75" t="s">
        <v>258</v>
      </c>
      <c r="S62" s="74">
        <v>200</v>
      </c>
      <c r="T62" s="73" t="s">
        <v>19</v>
      </c>
      <c r="U62" s="70">
        <v>18.8</v>
      </c>
      <c r="V62" s="72"/>
      <c r="W62" s="71">
        <v>31.5</v>
      </c>
      <c r="X62" s="70">
        <v>31.5</v>
      </c>
      <c r="Y62" s="69" t="s">
        <v>257</v>
      </c>
      <c r="Z62" s="68"/>
      <c r="AA62" s="67"/>
    </row>
    <row r="63" spans="1:27" s="58" customFormat="1" ht="47.25">
      <c r="A63" s="82"/>
      <c r="B63" s="190">
        <v>240</v>
      </c>
      <c r="C63" s="190"/>
      <c r="D63" s="190"/>
      <c r="E63" s="190"/>
      <c r="F63" s="190"/>
      <c r="G63" s="190"/>
      <c r="H63" s="190"/>
      <c r="I63" s="190"/>
      <c r="J63" s="190"/>
      <c r="K63" s="190"/>
      <c r="L63" s="81">
        <v>203</v>
      </c>
      <c r="M63" s="80"/>
      <c r="N63" s="79" t="s">
        <v>172</v>
      </c>
      <c r="O63" s="78">
        <v>2</v>
      </c>
      <c r="P63" s="77">
        <v>3</v>
      </c>
      <c r="Q63" s="76">
        <v>203</v>
      </c>
      <c r="R63" s="75" t="s">
        <v>258</v>
      </c>
      <c r="S63" s="74">
        <v>240</v>
      </c>
      <c r="T63" s="73" t="s">
        <v>19</v>
      </c>
      <c r="U63" s="70">
        <v>18.8</v>
      </c>
      <c r="V63" s="72"/>
      <c r="W63" s="71">
        <v>31.5</v>
      </c>
      <c r="X63" s="70">
        <v>31.5</v>
      </c>
      <c r="Y63" s="69" t="s">
        <v>257</v>
      </c>
      <c r="Z63" s="68"/>
      <c r="AA63" s="67"/>
    </row>
    <row r="64" spans="1:27" s="58" customFormat="1" ht="47.25">
      <c r="A64" s="82"/>
      <c r="B64" s="193" t="s">
        <v>256</v>
      </c>
      <c r="C64" s="193"/>
      <c r="D64" s="193"/>
      <c r="E64" s="193"/>
      <c r="F64" s="193"/>
      <c r="G64" s="193"/>
      <c r="H64" s="193"/>
      <c r="I64" s="193"/>
      <c r="J64" s="193"/>
      <c r="K64" s="193"/>
      <c r="L64" s="81">
        <v>310</v>
      </c>
      <c r="M64" s="80"/>
      <c r="N64" s="89" t="s">
        <v>256</v>
      </c>
      <c r="O64" s="88">
        <v>3</v>
      </c>
      <c r="P64" s="87">
        <v>0</v>
      </c>
      <c r="Q64" s="76">
        <v>310</v>
      </c>
      <c r="R64" s="86" t="s">
        <v>157</v>
      </c>
      <c r="S64" s="85" t="s">
        <v>157</v>
      </c>
      <c r="T64" s="73">
        <v>0</v>
      </c>
      <c r="U64" s="83">
        <v>485.5</v>
      </c>
      <c r="V64" s="72"/>
      <c r="W64" s="84">
        <v>100</v>
      </c>
      <c r="X64" s="83">
        <v>50</v>
      </c>
      <c r="Y64" s="69" t="s">
        <v>181</v>
      </c>
      <c r="Z64" s="68"/>
      <c r="AA64" s="67"/>
    </row>
    <row r="65" spans="1:27" s="58" customFormat="1" ht="63">
      <c r="A65" s="82"/>
      <c r="B65" s="193" t="s">
        <v>255</v>
      </c>
      <c r="C65" s="193"/>
      <c r="D65" s="193"/>
      <c r="E65" s="193"/>
      <c r="F65" s="193"/>
      <c r="G65" s="193"/>
      <c r="H65" s="193"/>
      <c r="I65" s="193"/>
      <c r="J65" s="193"/>
      <c r="K65" s="193"/>
      <c r="L65" s="81">
        <v>310</v>
      </c>
      <c r="M65" s="80"/>
      <c r="N65" s="89" t="s">
        <v>255</v>
      </c>
      <c r="O65" s="88">
        <v>3</v>
      </c>
      <c r="P65" s="87">
        <v>10</v>
      </c>
      <c r="Q65" s="76">
        <v>310</v>
      </c>
      <c r="R65" s="86" t="s">
        <v>157</v>
      </c>
      <c r="S65" s="85" t="s">
        <v>157</v>
      </c>
      <c r="T65" s="73">
        <v>0</v>
      </c>
      <c r="U65" s="83">
        <v>485.5</v>
      </c>
      <c r="V65" s="72"/>
      <c r="W65" s="84">
        <v>100</v>
      </c>
      <c r="X65" s="83">
        <v>50</v>
      </c>
      <c r="Y65" s="69" t="s">
        <v>181</v>
      </c>
      <c r="Z65" s="68"/>
      <c r="AA65" s="67"/>
    </row>
    <row r="66" spans="1:27" s="58" customFormat="1" ht="47.25">
      <c r="A66" s="82"/>
      <c r="B66" s="92"/>
      <c r="C66" s="93"/>
      <c r="D66" s="192" t="s">
        <v>254</v>
      </c>
      <c r="E66" s="192"/>
      <c r="F66" s="192"/>
      <c r="G66" s="192"/>
      <c r="H66" s="192"/>
      <c r="I66" s="192"/>
      <c r="J66" s="192"/>
      <c r="K66" s="192"/>
      <c r="L66" s="81">
        <v>310</v>
      </c>
      <c r="M66" s="80"/>
      <c r="N66" s="89" t="s">
        <v>253</v>
      </c>
      <c r="O66" s="88">
        <v>3</v>
      </c>
      <c r="P66" s="87">
        <v>10</v>
      </c>
      <c r="Q66" s="76">
        <v>310</v>
      </c>
      <c r="R66" s="86" t="s">
        <v>252</v>
      </c>
      <c r="S66" s="85" t="s">
        <v>157</v>
      </c>
      <c r="T66" s="73" t="s">
        <v>19</v>
      </c>
      <c r="U66" s="83">
        <v>485.5</v>
      </c>
      <c r="V66" s="72"/>
      <c r="W66" s="84">
        <v>100</v>
      </c>
      <c r="X66" s="83">
        <v>50</v>
      </c>
      <c r="Y66" s="69" t="s">
        <v>181</v>
      </c>
      <c r="Z66" s="68"/>
      <c r="AA66" s="67"/>
    </row>
    <row r="67" spans="1:27" s="58" customFormat="1" ht="31.5">
      <c r="A67" s="82"/>
      <c r="B67" s="92"/>
      <c r="C67" s="92"/>
      <c r="D67" s="91"/>
      <c r="E67" s="91"/>
      <c r="F67" s="91"/>
      <c r="G67" s="90"/>
      <c r="H67" s="191" t="s">
        <v>251</v>
      </c>
      <c r="I67" s="191"/>
      <c r="J67" s="191"/>
      <c r="K67" s="191"/>
      <c r="L67" s="81">
        <v>310</v>
      </c>
      <c r="M67" s="80"/>
      <c r="N67" s="89" t="s">
        <v>250</v>
      </c>
      <c r="O67" s="88">
        <v>3</v>
      </c>
      <c r="P67" s="87">
        <v>10</v>
      </c>
      <c r="Q67" s="76">
        <v>310</v>
      </c>
      <c r="R67" s="86" t="s">
        <v>249</v>
      </c>
      <c r="S67" s="85" t="s">
        <v>157</v>
      </c>
      <c r="T67" s="73" t="s">
        <v>19</v>
      </c>
      <c r="U67" s="83">
        <v>485.5</v>
      </c>
      <c r="V67" s="72"/>
      <c r="W67" s="84">
        <v>100</v>
      </c>
      <c r="X67" s="83">
        <v>50</v>
      </c>
      <c r="Y67" s="69" t="s">
        <v>181</v>
      </c>
      <c r="Z67" s="68"/>
      <c r="AA67" s="67"/>
    </row>
    <row r="68" spans="1:27" s="58" customFormat="1" ht="31.5">
      <c r="A68" s="82"/>
      <c r="B68" s="190">
        <v>200</v>
      </c>
      <c r="C68" s="190"/>
      <c r="D68" s="190"/>
      <c r="E68" s="190"/>
      <c r="F68" s="190"/>
      <c r="G68" s="190"/>
      <c r="H68" s="190"/>
      <c r="I68" s="190"/>
      <c r="J68" s="190"/>
      <c r="K68" s="190"/>
      <c r="L68" s="81">
        <v>310</v>
      </c>
      <c r="M68" s="80"/>
      <c r="N68" s="79" t="s">
        <v>173</v>
      </c>
      <c r="O68" s="78">
        <v>3</v>
      </c>
      <c r="P68" s="77">
        <v>10</v>
      </c>
      <c r="Q68" s="76">
        <v>310</v>
      </c>
      <c r="R68" s="75" t="s">
        <v>249</v>
      </c>
      <c r="S68" s="74">
        <v>200</v>
      </c>
      <c r="T68" s="73" t="s">
        <v>19</v>
      </c>
      <c r="U68" s="70">
        <v>485.5</v>
      </c>
      <c r="V68" s="72"/>
      <c r="W68" s="71">
        <v>100</v>
      </c>
      <c r="X68" s="70">
        <v>50</v>
      </c>
      <c r="Y68" s="69" t="s">
        <v>181</v>
      </c>
      <c r="Z68" s="68"/>
      <c r="AA68" s="67"/>
    </row>
    <row r="69" spans="1:27" s="58" customFormat="1" ht="47.25">
      <c r="A69" s="82"/>
      <c r="B69" s="190">
        <v>240</v>
      </c>
      <c r="C69" s="190"/>
      <c r="D69" s="190"/>
      <c r="E69" s="190"/>
      <c r="F69" s="190"/>
      <c r="G69" s="190"/>
      <c r="H69" s="190"/>
      <c r="I69" s="190"/>
      <c r="J69" s="190"/>
      <c r="K69" s="190"/>
      <c r="L69" s="81">
        <v>310</v>
      </c>
      <c r="M69" s="80"/>
      <c r="N69" s="79" t="s">
        <v>172</v>
      </c>
      <c r="O69" s="78">
        <v>3</v>
      </c>
      <c r="P69" s="77">
        <v>10</v>
      </c>
      <c r="Q69" s="76">
        <v>310</v>
      </c>
      <c r="R69" s="75" t="s">
        <v>249</v>
      </c>
      <c r="S69" s="74">
        <v>240</v>
      </c>
      <c r="T69" s="73" t="s">
        <v>19</v>
      </c>
      <c r="U69" s="70">
        <v>485.5</v>
      </c>
      <c r="V69" s="72"/>
      <c r="W69" s="71">
        <v>100</v>
      </c>
      <c r="X69" s="70">
        <v>50</v>
      </c>
      <c r="Y69" s="69" t="s">
        <v>181</v>
      </c>
      <c r="Z69" s="68"/>
      <c r="AA69" s="67"/>
    </row>
    <row r="70" spans="1:27" s="58" customFormat="1" ht="15.75">
      <c r="A70" s="82"/>
      <c r="B70" s="193" t="s">
        <v>248</v>
      </c>
      <c r="C70" s="193"/>
      <c r="D70" s="193"/>
      <c r="E70" s="193"/>
      <c r="F70" s="193"/>
      <c r="G70" s="193"/>
      <c r="H70" s="193"/>
      <c r="I70" s="193"/>
      <c r="J70" s="193"/>
      <c r="K70" s="193"/>
      <c r="L70" s="81">
        <v>409</v>
      </c>
      <c r="M70" s="80"/>
      <c r="N70" s="89" t="s">
        <v>248</v>
      </c>
      <c r="O70" s="88">
        <v>4</v>
      </c>
      <c r="P70" s="87">
        <v>0</v>
      </c>
      <c r="Q70" s="76">
        <v>409</v>
      </c>
      <c r="R70" s="86" t="s">
        <v>157</v>
      </c>
      <c r="S70" s="85" t="s">
        <v>157</v>
      </c>
      <c r="T70" s="73">
        <v>0</v>
      </c>
      <c r="U70" s="83">
        <v>6359.5</v>
      </c>
      <c r="V70" s="72"/>
      <c r="W70" s="84">
        <v>1268.4000000000001</v>
      </c>
      <c r="X70" s="83">
        <v>1493.3</v>
      </c>
      <c r="Y70" s="69" t="s">
        <v>21</v>
      </c>
      <c r="Z70" s="68"/>
      <c r="AA70" s="67"/>
    </row>
    <row r="71" spans="1:27" s="58" customFormat="1" ht="15.75">
      <c r="A71" s="82"/>
      <c r="B71" s="193" t="s">
        <v>247</v>
      </c>
      <c r="C71" s="193"/>
      <c r="D71" s="193"/>
      <c r="E71" s="193"/>
      <c r="F71" s="193"/>
      <c r="G71" s="193"/>
      <c r="H71" s="193"/>
      <c r="I71" s="193"/>
      <c r="J71" s="193"/>
      <c r="K71" s="193"/>
      <c r="L71" s="81">
        <v>409</v>
      </c>
      <c r="M71" s="80"/>
      <c r="N71" s="89" t="s">
        <v>247</v>
      </c>
      <c r="O71" s="88">
        <v>4</v>
      </c>
      <c r="P71" s="87">
        <v>9</v>
      </c>
      <c r="Q71" s="76">
        <v>409</v>
      </c>
      <c r="R71" s="86" t="s">
        <v>157</v>
      </c>
      <c r="S71" s="85" t="s">
        <v>157</v>
      </c>
      <c r="T71" s="73">
        <v>0</v>
      </c>
      <c r="U71" s="83">
        <v>6359.5</v>
      </c>
      <c r="V71" s="72"/>
      <c r="W71" s="84">
        <v>1268.4000000000001</v>
      </c>
      <c r="X71" s="83">
        <v>1493.3</v>
      </c>
      <c r="Y71" s="69" t="s">
        <v>21</v>
      </c>
      <c r="Z71" s="68"/>
      <c r="AA71" s="67"/>
    </row>
    <row r="72" spans="1:27" s="58" customFormat="1" ht="47.25">
      <c r="A72" s="82"/>
      <c r="B72" s="92"/>
      <c r="C72" s="93"/>
      <c r="D72" s="192" t="s">
        <v>246</v>
      </c>
      <c r="E72" s="192"/>
      <c r="F72" s="192"/>
      <c r="G72" s="192"/>
      <c r="H72" s="192"/>
      <c r="I72" s="192"/>
      <c r="J72" s="192"/>
      <c r="K72" s="192"/>
      <c r="L72" s="81">
        <v>409</v>
      </c>
      <c r="M72" s="80"/>
      <c r="N72" s="89" t="s">
        <v>245</v>
      </c>
      <c r="O72" s="88">
        <v>4</v>
      </c>
      <c r="P72" s="87">
        <v>9</v>
      </c>
      <c r="Q72" s="76">
        <v>409</v>
      </c>
      <c r="R72" s="86" t="s">
        <v>244</v>
      </c>
      <c r="S72" s="85" t="s">
        <v>157</v>
      </c>
      <c r="T72" s="73" t="s">
        <v>19</v>
      </c>
      <c r="U72" s="83">
        <v>6359.5</v>
      </c>
      <c r="V72" s="72"/>
      <c r="W72" s="84">
        <v>1268.4000000000001</v>
      </c>
      <c r="X72" s="83">
        <v>1493.3</v>
      </c>
      <c r="Y72" s="69" t="s">
        <v>21</v>
      </c>
      <c r="Z72" s="68"/>
      <c r="AA72" s="67"/>
    </row>
    <row r="73" spans="1:27" s="58" customFormat="1" ht="47.25">
      <c r="A73" s="82"/>
      <c r="B73" s="92"/>
      <c r="C73" s="92"/>
      <c r="D73" s="91"/>
      <c r="E73" s="90"/>
      <c r="F73" s="192" t="s">
        <v>243</v>
      </c>
      <c r="G73" s="192"/>
      <c r="H73" s="192"/>
      <c r="I73" s="192"/>
      <c r="J73" s="192"/>
      <c r="K73" s="192"/>
      <c r="L73" s="81">
        <v>409</v>
      </c>
      <c r="M73" s="80"/>
      <c r="N73" s="89" t="s">
        <v>242</v>
      </c>
      <c r="O73" s="88">
        <v>4</v>
      </c>
      <c r="P73" s="87">
        <v>9</v>
      </c>
      <c r="Q73" s="76">
        <v>409</v>
      </c>
      <c r="R73" s="86" t="s">
        <v>241</v>
      </c>
      <c r="S73" s="85" t="s">
        <v>157</v>
      </c>
      <c r="T73" s="73" t="s">
        <v>19</v>
      </c>
      <c r="U73" s="83">
        <v>6259.5</v>
      </c>
      <c r="V73" s="72"/>
      <c r="W73" s="84">
        <v>1168.4000000000001</v>
      </c>
      <c r="X73" s="83">
        <v>1393.3</v>
      </c>
      <c r="Y73" s="69" t="s">
        <v>237</v>
      </c>
      <c r="Z73" s="68"/>
      <c r="AA73" s="67"/>
    </row>
    <row r="74" spans="1:27" s="58" customFormat="1" ht="47.25">
      <c r="A74" s="82"/>
      <c r="B74" s="92"/>
      <c r="C74" s="92"/>
      <c r="D74" s="91"/>
      <c r="E74" s="91"/>
      <c r="F74" s="91"/>
      <c r="G74" s="90"/>
      <c r="H74" s="191" t="s">
        <v>240</v>
      </c>
      <c r="I74" s="191"/>
      <c r="J74" s="191"/>
      <c r="K74" s="191"/>
      <c r="L74" s="81">
        <v>409</v>
      </c>
      <c r="M74" s="80"/>
      <c r="N74" s="89" t="s">
        <v>239</v>
      </c>
      <c r="O74" s="88">
        <v>4</v>
      </c>
      <c r="P74" s="87">
        <v>9</v>
      </c>
      <c r="Q74" s="76">
        <v>409</v>
      </c>
      <c r="R74" s="86" t="s">
        <v>238</v>
      </c>
      <c r="S74" s="85" t="s">
        <v>157</v>
      </c>
      <c r="T74" s="73" t="s">
        <v>19</v>
      </c>
      <c r="U74" s="83">
        <v>6259.5</v>
      </c>
      <c r="V74" s="72"/>
      <c r="W74" s="84">
        <v>1168.4000000000001</v>
      </c>
      <c r="X74" s="83">
        <v>1393.3</v>
      </c>
      <c r="Y74" s="69" t="s">
        <v>237</v>
      </c>
      <c r="Z74" s="68"/>
      <c r="AA74" s="67"/>
    </row>
    <row r="75" spans="1:27" s="58" customFormat="1" ht="31.5">
      <c r="A75" s="82"/>
      <c r="B75" s="190">
        <v>200</v>
      </c>
      <c r="C75" s="190"/>
      <c r="D75" s="190"/>
      <c r="E75" s="190"/>
      <c r="F75" s="190"/>
      <c r="G75" s="190"/>
      <c r="H75" s="190"/>
      <c r="I75" s="190"/>
      <c r="J75" s="190"/>
      <c r="K75" s="190"/>
      <c r="L75" s="81">
        <v>409</v>
      </c>
      <c r="M75" s="80"/>
      <c r="N75" s="79" t="s">
        <v>173</v>
      </c>
      <c r="O75" s="78">
        <v>4</v>
      </c>
      <c r="P75" s="77">
        <v>9</v>
      </c>
      <c r="Q75" s="76">
        <v>409</v>
      </c>
      <c r="R75" s="75" t="s">
        <v>238</v>
      </c>
      <c r="S75" s="74">
        <v>200</v>
      </c>
      <c r="T75" s="73" t="s">
        <v>19</v>
      </c>
      <c r="U75" s="70">
        <v>6259.5</v>
      </c>
      <c r="V75" s="72"/>
      <c r="W75" s="71">
        <v>1168.4000000000001</v>
      </c>
      <c r="X75" s="70">
        <v>1393.3</v>
      </c>
      <c r="Y75" s="69" t="s">
        <v>237</v>
      </c>
      <c r="Z75" s="68"/>
      <c r="AA75" s="67"/>
    </row>
    <row r="76" spans="1:27" s="58" customFormat="1" ht="47.25">
      <c r="A76" s="82"/>
      <c r="B76" s="190">
        <v>240</v>
      </c>
      <c r="C76" s="190"/>
      <c r="D76" s="190"/>
      <c r="E76" s="190"/>
      <c r="F76" s="190"/>
      <c r="G76" s="190"/>
      <c r="H76" s="190"/>
      <c r="I76" s="190"/>
      <c r="J76" s="190"/>
      <c r="K76" s="190"/>
      <c r="L76" s="81">
        <v>409</v>
      </c>
      <c r="M76" s="80"/>
      <c r="N76" s="79" t="s">
        <v>172</v>
      </c>
      <c r="O76" s="78">
        <v>4</v>
      </c>
      <c r="P76" s="77">
        <v>9</v>
      </c>
      <c r="Q76" s="76">
        <v>409</v>
      </c>
      <c r="R76" s="75" t="s">
        <v>238</v>
      </c>
      <c r="S76" s="74">
        <v>240</v>
      </c>
      <c r="T76" s="73" t="s">
        <v>19</v>
      </c>
      <c r="U76" s="70">
        <v>6259.5</v>
      </c>
      <c r="V76" s="72"/>
      <c r="W76" s="71">
        <v>1168.4000000000001</v>
      </c>
      <c r="X76" s="70">
        <v>1393.3</v>
      </c>
      <c r="Y76" s="69" t="s">
        <v>237</v>
      </c>
      <c r="Z76" s="68"/>
      <c r="AA76" s="67"/>
    </row>
    <row r="77" spans="1:27" s="58" customFormat="1" ht="47.25">
      <c r="A77" s="82"/>
      <c r="B77" s="92"/>
      <c r="C77" s="92"/>
      <c r="D77" s="91"/>
      <c r="E77" s="90"/>
      <c r="F77" s="192" t="s">
        <v>236</v>
      </c>
      <c r="G77" s="192"/>
      <c r="H77" s="192"/>
      <c r="I77" s="192"/>
      <c r="J77" s="192"/>
      <c r="K77" s="192"/>
      <c r="L77" s="81">
        <v>409</v>
      </c>
      <c r="M77" s="80"/>
      <c r="N77" s="89" t="s">
        <v>235</v>
      </c>
      <c r="O77" s="88">
        <v>4</v>
      </c>
      <c r="P77" s="87">
        <v>9</v>
      </c>
      <c r="Q77" s="76">
        <v>409</v>
      </c>
      <c r="R77" s="86" t="s">
        <v>234</v>
      </c>
      <c r="S77" s="85" t="s">
        <v>157</v>
      </c>
      <c r="T77" s="73" t="s">
        <v>19</v>
      </c>
      <c r="U77" s="83">
        <v>100</v>
      </c>
      <c r="V77" s="72"/>
      <c r="W77" s="84">
        <v>100</v>
      </c>
      <c r="X77" s="83">
        <v>100</v>
      </c>
      <c r="Y77" s="69" t="s">
        <v>230</v>
      </c>
      <c r="Z77" s="68"/>
      <c r="AA77" s="67"/>
    </row>
    <row r="78" spans="1:27" s="58" customFormat="1" ht="47.25">
      <c r="A78" s="82"/>
      <c r="B78" s="92"/>
      <c r="C78" s="92"/>
      <c r="D78" s="91"/>
      <c r="E78" s="91"/>
      <c r="F78" s="91"/>
      <c r="G78" s="90"/>
      <c r="H78" s="191" t="s">
        <v>233</v>
      </c>
      <c r="I78" s="191"/>
      <c r="J78" s="191"/>
      <c r="K78" s="191"/>
      <c r="L78" s="81">
        <v>409</v>
      </c>
      <c r="M78" s="80"/>
      <c r="N78" s="89" t="s">
        <v>232</v>
      </c>
      <c r="O78" s="88">
        <v>4</v>
      </c>
      <c r="P78" s="87">
        <v>9</v>
      </c>
      <c r="Q78" s="76">
        <v>409</v>
      </c>
      <c r="R78" s="86" t="s">
        <v>231</v>
      </c>
      <c r="S78" s="85" t="s">
        <v>157</v>
      </c>
      <c r="T78" s="73" t="s">
        <v>19</v>
      </c>
      <c r="U78" s="83">
        <v>100</v>
      </c>
      <c r="V78" s="72"/>
      <c r="W78" s="84">
        <v>100</v>
      </c>
      <c r="X78" s="83">
        <v>100</v>
      </c>
      <c r="Y78" s="69" t="s">
        <v>230</v>
      </c>
      <c r="Z78" s="68"/>
      <c r="AA78" s="67"/>
    </row>
    <row r="79" spans="1:27" s="58" customFormat="1" ht="31.5">
      <c r="A79" s="82"/>
      <c r="B79" s="190">
        <v>200</v>
      </c>
      <c r="C79" s="190"/>
      <c r="D79" s="190"/>
      <c r="E79" s="190"/>
      <c r="F79" s="190"/>
      <c r="G79" s="190"/>
      <c r="H79" s="190"/>
      <c r="I79" s="190"/>
      <c r="J79" s="190"/>
      <c r="K79" s="190"/>
      <c r="L79" s="81">
        <v>409</v>
      </c>
      <c r="M79" s="80"/>
      <c r="N79" s="79" t="s">
        <v>173</v>
      </c>
      <c r="O79" s="78">
        <v>4</v>
      </c>
      <c r="P79" s="77">
        <v>9</v>
      </c>
      <c r="Q79" s="76">
        <v>409</v>
      </c>
      <c r="R79" s="75" t="s">
        <v>231</v>
      </c>
      <c r="S79" s="74">
        <v>200</v>
      </c>
      <c r="T79" s="73" t="s">
        <v>19</v>
      </c>
      <c r="U79" s="70">
        <v>100</v>
      </c>
      <c r="V79" s="72"/>
      <c r="W79" s="71">
        <v>100</v>
      </c>
      <c r="X79" s="70">
        <v>100</v>
      </c>
      <c r="Y79" s="69" t="s">
        <v>230</v>
      </c>
      <c r="Z79" s="68"/>
      <c r="AA79" s="67"/>
    </row>
    <row r="80" spans="1:27" s="58" customFormat="1" ht="47.25">
      <c r="A80" s="82"/>
      <c r="B80" s="190">
        <v>240</v>
      </c>
      <c r="C80" s="190"/>
      <c r="D80" s="190"/>
      <c r="E80" s="190"/>
      <c r="F80" s="190"/>
      <c r="G80" s="190"/>
      <c r="H80" s="190"/>
      <c r="I80" s="190"/>
      <c r="J80" s="190"/>
      <c r="K80" s="190"/>
      <c r="L80" s="81">
        <v>409</v>
      </c>
      <c r="M80" s="80"/>
      <c r="N80" s="79" t="s">
        <v>172</v>
      </c>
      <c r="O80" s="78">
        <v>4</v>
      </c>
      <c r="P80" s="77">
        <v>9</v>
      </c>
      <c r="Q80" s="76">
        <v>409</v>
      </c>
      <c r="R80" s="75" t="s">
        <v>231</v>
      </c>
      <c r="S80" s="74">
        <v>240</v>
      </c>
      <c r="T80" s="73" t="s">
        <v>19</v>
      </c>
      <c r="U80" s="70">
        <v>100</v>
      </c>
      <c r="V80" s="72"/>
      <c r="W80" s="71">
        <v>100</v>
      </c>
      <c r="X80" s="70">
        <v>100</v>
      </c>
      <c r="Y80" s="69" t="s">
        <v>230</v>
      </c>
      <c r="Z80" s="68"/>
      <c r="AA80" s="67"/>
    </row>
    <row r="81" spans="1:27" s="58" customFormat="1" ht="31.5">
      <c r="A81" s="82"/>
      <c r="B81" s="193" t="s">
        <v>229</v>
      </c>
      <c r="C81" s="193"/>
      <c r="D81" s="193"/>
      <c r="E81" s="193"/>
      <c r="F81" s="193"/>
      <c r="G81" s="193"/>
      <c r="H81" s="193"/>
      <c r="I81" s="193"/>
      <c r="J81" s="193"/>
      <c r="K81" s="193"/>
      <c r="L81" s="81">
        <v>503</v>
      </c>
      <c r="M81" s="80"/>
      <c r="N81" s="89" t="s">
        <v>229</v>
      </c>
      <c r="O81" s="88">
        <v>5</v>
      </c>
      <c r="P81" s="87">
        <v>0</v>
      </c>
      <c r="Q81" s="76">
        <v>0</v>
      </c>
      <c r="R81" s="86" t="s">
        <v>157</v>
      </c>
      <c r="S81" s="85" t="s">
        <v>157</v>
      </c>
      <c r="T81" s="73">
        <v>0</v>
      </c>
      <c r="U81" s="83">
        <v>3293.9</v>
      </c>
      <c r="V81" s="72"/>
      <c r="W81" s="84">
        <v>56.6</v>
      </c>
      <c r="X81" s="83">
        <v>56.6</v>
      </c>
      <c r="Y81" s="69" t="s">
        <v>21</v>
      </c>
      <c r="Z81" s="68"/>
      <c r="AA81" s="67"/>
    </row>
    <row r="82" spans="1:27" s="58" customFormat="1" ht="15.75">
      <c r="A82" s="82"/>
      <c r="B82" s="193" t="s">
        <v>228</v>
      </c>
      <c r="C82" s="193"/>
      <c r="D82" s="193"/>
      <c r="E82" s="193"/>
      <c r="F82" s="193"/>
      <c r="G82" s="193"/>
      <c r="H82" s="193"/>
      <c r="I82" s="193"/>
      <c r="J82" s="193"/>
      <c r="K82" s="193"/>
      <c r="L82" s="81">
        <v>501</v>
      </c>
      <c r="M82" s="80"/>
      <c r="N82" s="89" t="s">
        <v>228</v>
      </c>
      <c r="O82" s="88">
        <v>5</v>
      </c>
      <c r="P82" s="87">
        <v>1</v>
      </c>
      <c r="Q82" s="76">
        <v>501</v>
      </c>
      <c r="R82" s="86" t="s">
        <v>157</v>
      </c>
      <c r="S82" s="85" t="s">
        <v>157</v>
      </c>
      <c r="T82" s="73">
        <v>0</v>
      </c>
      <c r="U82" s="83">
        <v>53</v>
      </c>
      <c r="V82" s="72"/>
      <c r="W82" s="84">
        <v>6.6</v>
      </c>
      <c r="X82" s="83">
        <v>6.6</v>
      </c>
      <c r="Y82" s="69" t="s">
        <v>224</v>
      </c>
      <c r="Z82" s="68"/>
      <c r="AA82" s="67"/>
    </row>
    <row r="83" spans="1:27" s="58" customFormat="1" ht="15.75">
      <c r="A83" s="82"/>
      <c r="B83" s="92"/>
      <c r="C83" s="93"/>
      <c r="D83" s="192" t="s">
        <v>161</v>
      </c>
      <c r="E83" s="192"/>
      <c r="F83" s="192"/>
      <c r="G83" s="192"/>
      <c r="H83" s="192"/>
      <c r="I83" s="192"/>
      <c r="J83" s="192"/>
      <c r="K83" s="192"/>
      <c r="L83" s="81">
        <v>501</v>
      </c>
      <c r="M83" s="80"/>
      <c r="N83" s="89" t="s">
        <v>160</v>
      </c>
      <c r="O83" s="88">
        <v>5</v>
      </c>
      <c r="P83" s="87">
        <v>1</v>
      </c>
      <c r="Q83" s="76">
        <v>501</v>
      </c>
      <c r="R83" s="86" t="s">
        <v>159</v>
      </c>
      <c r="S83" s="85" t="s">
        <v>157</v>
      </c>
      <c r="T83" s="73" t="s">
        <v>19</v>
      </c>
      <c r="U83" s="83">
        <v>53</v>
      </c>
      <c r="V83" s="72"/>
      <c r="W83" s="84">
        <v>6.6</v>
      </c>
      <c r="X83" s="83">
        <v>6.6</v>
      </c>
      <c r="Y83" s="69" t="s">
        <v>224</v>
      </c>
      <c r="Z83" s="68"/>
      <c r="AA83" s="67"/>
    </row>
    <row r="84" spans="1:27" s="58" customFormat="1" ht="31.5">
      <c r="A84" s="82"/>
      <c r="B84" s="92"/>
      <c r="C84" s="92"/>
      <c r="D84" s="91"/>
      <c r="E84" s="91"/>
      <c r="F84" s="91"/>
      <c r="G84" s="90"/>
      <c r="H84" s="191" t="s">
        <v>227</v>
      </c>
      <c r="I84" s="191"/>
      <c r="J84" s="191"/>
      <c r="K84" s="191"/>
      <c r="L84" s="81">
        <v>501</v>
      </c>
      <c r="M84" s="80"/>
      <c r="N84" s="89" t="s">
        <v>226</v>
      </c>
      <c r="O84" s="88">
        <v>5</v>
      </c>
      <c r="P84" s="87">
        <v>1</v>
      </c>
      <c r="Q84" s="76">
        <v>501</v>
      </c>
      <c r="R84" s="86" t="s">
        <v>225</v>
      </c>
      <c r="S84" s="85" t="s">
        <v>157</v>
      </c>
      <c r="T84" s="73" t="s">
        <v>19</v>
      </c>
      <c r="U84" s="83">
        <v>53</v>
      </c>
      <c r="V84" s="72"/>
      <c r="W84" s="84">
        <v>6.6</v>
      </c>
      <c r="X84" s="83">
        <v>6.6</v>
      </c>
      <c r="Y84" s="69" t="s">
        <v>224</v>
      </c>
      <c r="Z84" s="68"/>
      <c r="AA84" s="67"/>
    </row>
    <row r="85" spans="1:27" s="58" customFormat="1" ht="31.5">
      <c r="A85" s="82"/>
      <c r="B85" s="190">
        <v>200</v>
      </c>
      <c r="C85" s="190"/>
      <c r="D85" s="190"/>
      <c r="E85" s="190"/>
      <c r="F85" s="190"/>
      <c r="G85" s="190"/>
      <c r="H85" s="190"/>
      <c r="I85" s="190"/>
      <c r="J85" s="190"/>
      <c r="K85" s="190"/>
      <c r="L85" s="81">
        <v>501</v>
      </c>
      <c r="M85" s="80"/>
      <c r="N85" s="79" t="s">
        <v>173</v>
      </c>
      <c r="O85" s="78">
        <v>5</v>
      </c>
      <c r="P85" s="77">
        <v>1</v>
      </c>
      <c r="Q85" s="76">
        <v>501</v>
      </c>
      <c r="R85" s="75" t="s">
        <v>225</v>
      </c>
      <c r="S85" s="74">
        <v>200</v>
      </c>
      <c r="T85" s="73" t="s">
        <v>19</v>
      </c>
      <c r="U85" s="70">
        <v>53</v>
      </c>
      <c r="V85" s="72"/>
      <c r="W85" s="71">
        <v>6.6</v>
      </c>
      <c r="X85" s="70">
        <v>6.6</v>
      </c>
      <c r="Y85" s="69" t="s">
        <v>224</v>
      </c>
      <c r="Z85" s="68"/>
      <c r="AA85" s="67"/>
    </row>
    <row r="86" spans="1:27" s="58" customFormat="1" ht="47.25">
      <c r="A86" s="82"/>
      <c r="B86" s="190">
        <v>240</v>
      </c>
      <c r="C86" s="190"/>
      <c r="D86" s="190"/>
      <c r="E86" s="190"/>
      <c r="F86" s="190"/>
      <c r="G86" s="190"/>
      <c r="H86" s="190"/>
      <c r="I86" s="190"/>
      <c r="J86" s="190"/>
      <c r="K86" s="190"/>
      <c r="L86" s="81">
        <v>501</v>
      </c>
      <c r="M86" s="80"/>
      <c r="N86" s="79" t="s">
        <v>172</v>
      </c>
      <c r="O86" s="78">
        <v>5</v>
      </c>
      <c r="P86" s="77">
        <v>1</v>
      </c>
      <c r="Q86" s="76">
        <v>501</v>
      </c>
      <c r="R86" s="75" t="s">
        <v>225</v>
      </c>
      <c r="S86" s="74">
        <v>240</v>
      </c>
      <c r="T86" s="73" t="s">
        <v>19</v>
      </c>
      <c r="U86" s="70">
        <v>53</v>
      </c>
      <c r="V86" s="72"/>
      <c r="W86" s="71">
        <v>6.6</v>
      </c>
      <c r="X86" s="70">
        <v>6.6</v>
      </c>
      <c r="Y86" s="69" t="s">
        <v>224</v>
      </c>
      <c r="Z86" s="68"/>
      <c r="AA86" s="67"/>
    </row>
    <row r="87" spans="1:27" s="58" customFormat="1" ht="15.75">
      <c r="A87" s="82"/>
      <c r="B87" s="193" t="s">
        <v>223</v>
      </c>
      <c r="C87" s="193"/>
      <c r="D87" s="193"/>
      <c r="E87" s="193"/>
      <c r="F87" s="193"/>
      <c r="G87" s="193"/>
      <c r="H87" s="193"/>
      <c r="I87" s="193"/>
      <c r="J87" s="193"/>
      <c r="K87" s="193"/>
      <c r="L87" s="81">
        <v>503</v>
      </c>
      <c r="M87" s="80"/>
      <c r="N87" s="89" t="s">
        <v>223</v>
      </c>
      <c r="O87" s="88">
        <v>5</v>
      </c>
      <c r="P87" s="87">
        <v>3</v>
      </c>
      <c r="Q87" s="76">
        <v>503</v>
      </c>
      <c r="R87" s="86" t="s">
        <v>157</v>
      </c>
      <c r="S87" s="85" t="s">
        <v>157</v>
      </c>
      <c r="T87" s="73">
        <v>0</v>
      </c>
      <c r="U87" s="83">
        <v>3240.9</v>
      </c>
      <c r="V87" s="72"/>
      <c r="W87" s="84">
        <v>50</v>
      </c>
      <c r="X87" s="83">
        <v>50</v>
      </c>
      <c r="Y87" s="69" t="s">
        <v>21</v>
      </c>
      <c r="Z87" s="68"/>
      <c r="AA87" s="67"/>
    </row>
    <row r="88" spans="1:27" s="58" customFormat="1" ht="47.25">
      <c r="A88" s="82"/>
      <c r="B88" s="92"/>
      <c r="C88" s="93"/>
      <c r="D88" s="192" t="s">
        <v>222</v>
      </c>
      <c r="E88" s="192"/>
      <c r="F88" s="192"/>
      <c r="G88" s="192"/>
      <c r="H88" s="192"/>
      <c r="I88" s="192"/>
      <c r="J88" s="192"/>
      <c r="K88" s="192"/>
      <c r="L88" s="81">
        <v>503</v>
      </c>
      <c r="M88" s="80"/>
      <c r="N88" s="89" t="s">
        <v>221</v>
      </c>
      <c r="O88" s="88">
        <v>5</v>
      </c>
      <c r="P88" s="87">
        <v>3</v>
      </c>
      <c r="Q88" s="76">
        <v>503</v>
      </c>
      <c r="R88" s="86" t="s">
        <v>220</v>
      </c>
      <c r="S88" s="85" t="s">
        <v>157</v>
      </c>
      <c r="T88" s="73" t="s">
        <v>19</v>
      </c>
      <c r="U88" s="83">
        <v>3240.9</v>
      </c>
      <c r="V88" s="72"/>
      <c r="W88" s="84">
        <v>50</v>
      </c>
      <c r="X88" s="83">
        <v>50</v>
      </c>
      <c r="Y88" s="69" t="s">
        <v>21</v>
      </c>
      <c r="Z88" s="68"/>
      <c r="AA88" s="67"/>
    </row>
    <row r="89" spans="1:27" s="58" customFormat="1" ht="63">
      <c r="A89" s="82"/>
      <c r="B89" s="92"/>
      <c r="C89" s="92"/>
      <c r="D89" s="90"/>
      <c r="E89" s="192" t="s">
        <v>219</v>
      </c>
      <c r="F89" s="192"/>
      <c r="G89" s="192"/>
      <c r="H89" s="192"/>
      <c r="I89" s="192"/>
      <c r="J89" s="192"/>
      <c r="K89" s="192"/>
      <c r="L89" s="81">
        <v>503</v>
      </c>
      <c r="M89" s="80"/>
      <c r="N89" s="89" t="s">
        <v>218</v>
      </c>
      <c r="O89" s="88">
        <v>5</v>
      </c>
      <c r="P89" s="87">
        <v>3</v>
      </c>
      <c r="Q89" s="76">
        <v>503</v>
      </c>
      <c r="R89" s="86" t="s">
        <v>217</v>
      </c>
      <c r="S89" s="85" t="s">
        <v>157</v>
      </c>
      <c r="T89" s="73" t="s">
        <v>19</v>
      </c>
      <c r="U89" s="83">
        <v>870</v>
      </c>
      <c r="V89" s="72"/>
      <c r="W89" s="84">
        <v>30</v>
      </c>
      <c r="X89" s="83">
        <v>30</v>
      </c>
      <c r="Y89" s="69" t="s">
        <v>21</v>
      </c>
      <c r="Z89" s="68"/>
      <c r="AA89" s="67"/>
    </row>
    <row r="90" spans="1:27" s="58" customFormat="1" ht="31.5">
      <c r="A90" s="82"/>
      <c r="B90" s="92"/>
      <c r="C90" s="92"/>
      <c r="D90" s="91"/>
      <c r="E90" s="91"/>
      <c r="F90" s="91"/>
      <c r="G90" s="90"/>
      <c r="H90" s="191" t="s">
        <v>216</v>
      </c>
      <c r="I90" s="191"/>
      <c r="J90" s="191"/>
      <c r="K90" s="191"/>
      <c r="L90" s="81">
        <v>503</v>
      </c>
      <c r="M90" s="80"/>
      <c r="N90" s="89" t="s">
        <v>215</v>
      </c>
      <c r="O90" s="88">
        <v>5</v>
      </c>
      <c r="P90" s="87">
        <v>3</v>
      </c>
      <c r="Q90" s="76">
        <v>503</v>
      </c>
      <c r="R90" s="86" t="s">
        <v>214</v>
      </c>
      <c r="S90" s="85" t="s">
        <v>157</v>
      </c>
      <c r="T90" s="73" t="s">
        <v>19</v>
      </c>
      <c r="U90" s="83">
        <v>670</v>
      </c>
      <c r="V90" s="72"/>
      <c r="W90" s="84">
        <v>30</v>
      </c>
      <c r="X90" s="83">
        <v>30</v>
      </c>
      <c r="Y90" s="69" t="s">
        <v>168</v>
      </c>
      <c r="Z90" s="68"/>
      <c r="AA90" s="67"/>
    </row>
    <row r="91" spans="1:27" s="58" customFormat="1" ht="31.5">
      <c r="A91" s="82"/>
      <c r="B91" s="190">
        <v>200</v>
      </c>
      <c r="C91" s="190"/>
      <c r="D91" s="190"/>
      <c r="E91" s="190"/>
      <c r="F91" s="190"/>
      <c r="G91" s="190"/>
      <c r="H91" s="190"/>
      <c r="I91" s="190"/>
      <c r="J91" s="190"/>
      <c r="K91" s="190"/>
      <c r="L91" s="81">
        <v>503</v>
      </c>
      <c r="M91" s="80"/>
      <c r="N91" s="79" t="s">
        <v>173</v>
      </c>
      <c r="O91" s="78">
        <v>5</v>
      </c>
      <c r="P91" s="77">
        <v>3</v>
      </c>
      <c r="Q91" s="76">
        <v>503</v>
      </c>
      <c r="R91" s="75" t="s">
        <v>214</v>
      </c>
      <c r="S91" s="74">
        <v>200</v>
      </c>
      <c r="T91" s="73" t="s">
        <v>19</v>
      </c>
      <c r="U91" s="70">
        <v>670</v>
      </c>
      <c r="V91" s="72"/>
      <c r="W91" s="71">
        <v>30</v>
      </c>
      <c r="X91" s="70">
        <v>30</v>
      </c>
      <c r="Y91" s="69" t="s">
        <v>168</v>
      </c>
      <c r="Z91" s="68"/>
      <c r="AA91" s="67"/>
    </row>
    <row r="92" spans="1:27" s="58" customFormat="1" ht="47.25">
      <c r="A92" s="82"/>
      <c r="B92" s="190">
        <v>240</v>
      </c>
      <c r="C92" s="190"/>
      <c r="D92" s="190"/>
      <c r="E92" s="190"/>
      <c r="F92" s="190"/>
      <c r="G92" s="190"/>
      <c r="H92" s="190"/>
      <c r="I92" s="190"/>
      <c r="J92" s="190"/>
      <c r="K92" s="190"/>
      <c r="L92" s="81">
        <v>503</v>
      </c>
      <c r="M92" s="80"/>
      <c r="N92" s="79" t="s">
        <v>172</v>
      </c>
      <c r="O92" s="78">
        <v>5</v>
      </c>
      <c r="P92" s="77">
        <v>3</v>
      </c>
      <c r="Q92" s="76">
        <v>503</v>
      </c>
      <c r="R92" s="75" t="s">
        <v>214</v>
      </c>
      <c r="S92" s="74">
        <v>240</v>
      </c>
      <c r="T92" s="73" t="s">
        <v>19</v>
      </c>
      <c r="U92" s="70">
        <v>670</v>
      </c>
      <c r="V92" s="72"/>
      <c r="W92" s="71">
        <v>30</v>
      </c>
      <c r="X92" s="70">
        <v>30</v>
      </c>
      <c r="Y92" s="69" t="s">
        <v>168</v>
      </c>
      <c r="Z92" s="68"/>
      <c r="AA92" s="67"/>
    </row>
    <row r="93" spans="1:27" s="58" customFormat="1" ht="31.5">
      <c r="A93" s="82"/>
      <c r="B93" s="92"/>
      <c r="C93" s="92"/>
      <c r="D93" s="91"/>
      <c r="E93" s="91"/>
      <c r="F93" s="91"/>
      <c r="G93" s="90"/>
      <c r="H93" s="191" t="s">
        <v>358</v>
      </c>
      <c r="I93" s="191"/>
      <c r="J93" s="191"/>
      <c r="K93" s="191"/>
      <c r="L93" s="81">
        <v>503</v>
      </c>
      <c r="M93" s="80"/>
      <c r="N93" s="89" t="s">
        <v>166</v>
      </c>
      <c r="O93" s="88">
        <v>5</v>
      </c>
      <c r="P93" s="87">
        <v>3</v>
      </c>
      <c r="Q93" s="76">
        <v>503</v>
      </c>
      <c r="R93" s="86" t="s">
        <v>359</v>
      </c>
      <c r="S93" s="85" t="s">
        <v>157</v>
      </c>
      <c r="T93" s="73" t="s">
        <v>19</v>
      </c>
      <c r="U93" s="83">
        <v>200</v>
      </c>
      <c r="V93" s="72"/>
      <c r="W93" s="84">
        <v>0</v>
      </c>
      <c r="X93" s="83">
        <v>0</v>
      </c>
      <c r="Y93" s="69" t="s">
        <v>162</v>
      </c>
      <c r="Z93" s="68"/>
      <c r="AA93" s="67"/>
    </row>
    <row r="94" spans="1:27" s="58" customFormat="1" ht="31.5">
      <c r="A94" s="82"/>
      <c r="B94" s="190">
        <v>200</v>
      </c>
      <c r="C94" s="190"/>
      <c r="D94" s="190"/>
      <c r="E94" s="190"/>
      <c r="F94" s="190"/>
      <c r="G94" s="190"/>
      <c r="H94" s="190"/>
      <c r="I94" s="190"/>
      <c r="J94" s="190"/>
      <c r="K94" s="190"/>
      <c r="L94" s="81">
        <v>503</v>
      </c>
      <c r="M94" s="80"/>
      <c r="N94" s="79" t="s">
        <v>173</v>
      </c>
      <c r="O94" s="78">
        <v>5</v>
      </c>
      <c r="P94" s="77">
        <v>3</v>
      </c>
      <c r="Q94" s="76">
        <v>503</v>
      </c>
      <c r="R94" s="75" t="s">
        <v>359</v>
      </c>
      <c r="S94" s="74">
        <v>200</v>
      </c>
      <c r="T94" s="73" t="s">
        <v>19</v>
      </c>
      <c r="U94" s="70">
        <v>200</v>
      </c>
      <c r="V94" s="72"/>
      <c r="W94" s="71">
        <v>0</v>
      </c>
      <c r="X94" s="70">
        <v>0</v>
      </c>
      <c r="Y94" s="69" t="s">
        <v>162</v>
      </c>
      <c r="Z94" s="68"/>
      <c r="AA94" s="67"/>
    </row>
    <row r="95" spans="1:27" s="58" customFormat="1" ht="47.25">
      <c r="A95" s="82"/>
      <c r="B95" s="190">
        <v>240</v>
      </c>
      <c r="C95" s="190"/>
      <c r="D95" s="190"/>
      <c r="E95" s="190"/>
      <c r="F95" s="190"/>
      <c r="G95" s="190"/>
      <c r="H95" s="190"/>
      <c r="I95" s="190"/>
      <c r="J95" s="190"/>
      <c r="K95" s="190"/>
      <c r="L95" s="81">
        <v>503</v>
      </c>
      <c r="M95" s="80"/>
      <c r="N95" s="79" t="s">
        <v>172</v>
      </c>
      <c r="O95" s="78">
        <v>5</v>
      </c>
      <c r="P95" s="77">
        <v>3</v>
      </c>
      <c r="Q95" s="76">
        <v>503</v>
      </c>
      <c r="R95" s="75" t="s">
        <v>359</v>
      </c>
      <c r="S95" s="74">
        <v>240</v>
      </c>
      <c r="T95" s="73" t="s">
        <v>19</v>
      </c>
      <c r="U95" s="70">
        <v>200</v>
      </c>
      <c r="V95" s="72"/>
      <c r="W95" s="71">
        <v>0</v>
      </c>
      <c r="X95" s="70">
        <v>0</v>
      </c>
      <c r="Y95" s="69" t="s">
        <v>162</v>
      </c>
      <c r="Z95" s="68"/>
      <c r="AA95" s="67"/>
    </row>
    <row r="96" spans="1:27" s="58" customFormat="1" ht="63">
      <c r="A96" s="82"/>
      <c r="B96" s="92"/>
      <c r="C96" s="92"/>
      <c r="D96" s="90"/>
      <c r="E96" s="192" t="s">
        <v>213</v>
      </c>
      <c r="F96" s="192"/>
      <c r="G96" s="192"/>
      <c r="H96" s="192"/>
      <c r="I96" s="192"/>
      <c r="J96" s="192"/>
      <c r="K96" s="192"/>
      <c r="L96" s="81">
        <v>503</v>
      </c>
      <c r="M96" s="80"/>
      <c r="N96" s="89" t="s">
        <v>212</v>
      </c>
      <c r="O96" s="88">
        <v>5</v>
      </c>
      <c r="P96" s="87">
        <v>3</v>
      </c>
      <c r="Q96" s="76">
        <v>503</v>
      </c>
      <c r="R96" s="86" t="s">
        <v>211</v>
      </c>
      <c r="S96" s="85" t="s">
        <v>157</v>
      </c>
      <c r="T96" s="73" t="s">
        <v>19</v>
      </c>
      <c r="U96" s="83">
        <v>265</v>
      </c>
      <c r="V96" s="72"/>
      <c r="W96" s="84">
        <v>10</v>
      </c>
      <c r="X96" s="83">
        <v>10</v>
      </c>
      <c r="Y96" s="69" t="s">
        <v>207</v>
      </c>
      <c r="Z96" s="68"/>
      <c r="AA96" s="67"/>
    </row>
    <row r="97" spans="1:27" s="58" customFormat="1" ht="47.25">
      <c r="A97" s="82"/>
      <c r="B97" s="92"/>
      <c r="C97" s="92"/>
      <c r="D97" s="91"/>
      <c r="E97" s="91"/>
      <c r="F97" s="91"/>
      <c r="G97" s="90"/>
      <c r="H97" s="191" t="s">
        <v>210</v>
      </c>
      <c r="I97" s="191"/>
      <c r="J97" s="191"/>
      <c r="K97" s="191"/>
      <c r="L97" s="81">
        <v>503</v>
      </c>
      <c r="M97" s="80"/>
      <c r="N97" s="89" t="s">
        <v>209</v>
      </c>
      <c r="O97" s="88">
        <v>5</v>
      </c>
      <c r="P97" s="87">
        <v>3</v>
      </c>
      <c r="Q97" s="76">
        <v>503</v>
      </c>
      <c r="R97" s="86" t="s">
        <v>208</v>
      </c>
      <c r="S97" s="85" t="s">
        <v>157</v>
      </c>
      <c r="T97" s="73" t="s">
        <v>19</v>
      </c>
      <c r="U97" s="83">
        <v>265</v>
      </c>
      <c r="V97" s="72"/>
      <c r="W97" s="84">
        <v>10</v>
      </c>
      <c r="X97" s="83">
        <v>10</v>
      </c>
      <c r="Y97" s="69" t="s">
        <v>207</v>
      </c>
      <c r="Z97" s="68"/>
      <c r="AA97" s="67"/>
    </row>
    <row r="98" spans="1:27" s="58" customFormat="1" ht="31.5">
      <c r="A98" s="82"/>
      <c r="B98" s="190">
        <v>200</v>
      </c>
      <c r="C98" s="190"/>
      <c r="D98" s="190"/>
      <c r="E98" s="190"/>
      <c r="F98" s="190"/>
      <c r="G98" s="190"/>
      <c r="H98" s="190"/>
      <c r="I98" s="190"/>
      <c r="J98" s="190"/>
      <c r="K98" s="190"/>
      <c r="L98" s="81">
        <v>503</v>
      </c>
      <c r="M98" s="80"/>
      <c r="N98" s="79" t="s">
        <v>173</v>
      </c>
      <c r="O98" s="78">
        <v>5</v>
      </c>
      <c r="P98" s="77">
        <v>3</v>
      </c>
      <c r="Q98" s="76">
        <v>503</v>
      </c>
      <c r="R98" s="75" t="s">
        <v>208</v>
      </c>
      <c r="S98" s="74">
        <v>200</v>
      </c>
      <c r="T98" s="73" t="s">
        <v>19</v>
      </c>
      <c r="U98" s="70">
        <v>265</v>
      </c>
      <c r="V98" s="72"/>
      <c r="W98" s="71">
        <v>10</v>
      </c>
      <c r="X98" s="70">
        <v>10</v>
      </c>
      <c r="Y98" s="69" t="s">
        <v>207</v>
      </c>
      <c r="Z98" s="68"/>
      <c r="AA98" s="67"/>
    </row>
    <row r="99" spans="1:27" s="58" customFormat="1" ht="47.25">
      <c r="A99" s="82"/>
      <c r="B99" s="190">
        <v>240</v>
      </c>
      <c r="C99" s="190"/>
      <c r="D99" s="190"/>
      <c r="E99" s="190"/>
      <c r="F99" s="190"/>
      <c r="G99" s="190"/>
      <c r="H99" s="190"/>
      <c r="I99" s="190"/>
      <c r="J99" s="190"/>
      <c r="K99" s="190"/>
      <c r="L99" s="81">
        <v>503</v>
      </c>
      <c r="M99" s="80"/>
      <c r="N99" s="79" t="s">
        <v>172</v>
      </c>
      <c r="O99" s="78">
        <v>5</v>
      </c>
      <c r="P99" s="77">
        <v>3</v>
      </c>
      <c r="Q99" s="76">
        <v>503</v>
      </c>
      <c r="R99" s="75" t="s">
        <v>208</v>
      </c>
      <c r="S99" s="74">
        <v>240</v>
      </c>
      <c r="T99" s="73" t="s">
        <v>19</v>
      </c>
      <c r="U99" s="70">
        <v>265</v>
      </c>
      <c r="V99" s="72"/>
      <c r="W99" s="71">
        <v>10</v>
      </c>
      <c r="X99" s="70">
        <v>10</v>
      </c>
      <c r="Y99" s="69" t="s">
        <v>207</v>
      </c>
      <c r="Z99" s="68"/>
      <c r="AA99" s="67"/>
    </row>
    <row r="100" spans="1:27" s="58" customFormat="1" ht="78.75">
      <c r="A100" s="82"/>
      <c r="B100" s="92"/>
      <c r="C100" s="92"/>
      <c r="D100" s="90"/>
      <c r="E100" s="192" t="s">
        <v>206</v>
      </c>
      <c r="F100" s="192"/>
      <c r="G100" s="192"/>
      <c r="H100" s="192"/>
      <c r="I100" s="192"/>
      <c r="J100" s="192"/>
      <c r="K100" s="192"/>
      <c r="L100" s="81">
        <v>503</v>
      </c>
      <c r="M100" s="80"/>
      <c r="N100" s="89" t="s">
        <v>205</v>
      </c>
      <c r="O100" s="88">
        <v>5</v>
      </c>
      <c r="P100" s="87">
        <v>3</v>
      </c>
      <c r="Q100" s="76">
        <v>503</v>
      </c>
      <c r="R100" s="86" t="s">
        <v>204</v>
      </c>
      <c r="S100" s="85" t="s">
        <v>157</v>
      </c>
      <c r="T100" s="73" t="s">
        <v>19</v>
      </c>
      <c r="U100" s="83">
        <v>2105.9</v>
      </c>
      <c r="V100" s="72"/>
      <c r="W100" s="84">
        <v>10</v>
      </c>
      <c r="X100" s="83">
        <v>10</v>
      </c>
      <c r="Y100" s="69" t="s">
        <v>21</v>
      </c>
      <c r="Z100" s="68"/>
      <c r="AA100" s="67"/>
    </row>
    <row r="101" spans="1:27" s="58" customFormat="1" ht="31.5">
      <c r="A101" s="82"/>
      <c r="B101" s="92"/>
      <c r="C101" s="92"/>
      <c r="D101" s="91"/>
      <c r="E101" s="91"/>
      <c r="F101" s="91"/>
      <c r="G101" s="90"/>
      <c r="H101" s="191" t="s">
        <v>203</v>
      </c>
      <c r="I101" s="191"/>
      <c r="J101" s="191"/>
      <c r="K101" s="191"/>
      <c r="L101" s="81">
        <v>503</v>
      </c>
      <c r="M101" s="80"/>
      <c r="N101" s="89" t="s">
        <v>202</v>
      </c>
      <c r="O101" s="88">
        <v>5</v>
      </c>
      <c r="P101" s="87">
        <v>3</v>
      </c>
      <c r="Q101" s="76">
        <v>503</v>
      </c>
      <c r="R101" s="86" t="s">
        <v>201</v>
      </c>
      <c r="S101" s="85" t="s">
        <v>157</v>
      </c>
      <c r="T101" s="73" t="s">
        <v>19</v>
      </c>
      <c r="U101" s="83">
        <v>2105.9</v>
      </c>
      <c r="V101" s="72"/>
      <c r="W101" s="84">
        <v>10</v>
      </c>
      <c r="X101" s="83">
        <v>10</v>
      </c>
      <c r="Y101" s="69" t="s">
        <v>200</v>
      </c>
      <c r="Z101" s="68"/>
      <c r="AA101" s="67"/>
    </row>
    <row r="102" spans="1:27" s="58" customFormat="1" ht="31.5">
      <c r="A102" s="82"/>
      <c r="B102" s="190">
        <v>200</v>
      </c>
      <c r="C102" s="190"/>
      <c r="D102" s="190"/>
      <c r="E102" s="190"/>
      <c r="F102" s="190"/>
      <c r="G102" s="190"/>
      <c r="H102" s="190"/>
      <c r="I102" s="190"/>
      <c r="J102" s="190"/>
      <c r="K102" s="190"/>
      <c r="L102" s="81">
        <v>503</v>
      </c>
      <c r="M102" s="80"/>
      <c r="N102" s="79" t="s">
        <v>173</v>
      </c>
      <c r="O102" s="78">
        <v>5</v>
      </c>
      <c r="P102" s="77">
        <v>3</v>
      </c>
      <c r="Q102" s="76">
        <v>503</v>
      </c>
      <c r="R102" s="75" t="s">
        <v>201</v>
      </c>
      <c r="S102" s="74">
        <v>200</v>
      </c>
      <c r="T102" s="73" t="s">
        <v>19</v>
      </c>
      <c r="U102" s="70">
        <v>2105.9</v>
      </c>
      <c r="V102" s="72"/>
      <c r="W102" s="71">
        <v>10</v>
      </c>
      <c r="X102" s="70">
        <v>10</v>
      </c>
      <c r="Y102" s="69" t="s">
        <v>200</v>
      </c>
      <c r="Z102" s="68"/>
      <c r="AA102" s="67"/>
    </row>
    <row r="103" spans="1:27" s="58" customFormat="1" ht="47.25">
      <c r="A103" s="82"/>
      <c r="B103" s="190">
        <v>240</v>
      </c>
      <c r="C103" s="190"/>
      <c r="D103" s="190"/>
      <c r="E103" s="190"/>
      <c r="F103" s="190"/>
      <c r="G103" s="190"/>
      <c r="H103" s="190"/>
      <c r="I103" s="190"/>
      <c r="J103" s="190"/>
      <c r="K103" s="190"/>
      <c r="L103" s="81">
        <v>503</v>
      </c>
      <c r="M103" s="80"/>
      <c r="N103" s="79" t="s">
        <v>172</v>
      </c>
      <c r="O103" s="78">
        <v>5</v>
      </c>
      <c r="P103" s="77">
        <v>3</v>
      </c>
      <c r="Q103" s="76">
        <v>503</v>
      </c>
      <c r="R103" s="75" t="s">
        <v>201</v>
      </c>
      <c r="S103" s="74">
        <v>240</v>
      </c>
      <c r="T103" s="73" t="s">
        <v>19</v>
      </c>
      <c r="U103" s="70">
        <v>2105.9</v>
      </c>
      <c r="V103" s="72"/>
      <c r="W103" s="71">
        <v>10</v>
      </c>
      <c r="X103" s="70">
        <v>10</v>
      </c>
      <c r="Y103" s="69" t="s">
        <v>200</v>
      </c>
      <c r="Z103" s="68"/>
      <c r="AA103" s="67"/>
    </row>
    <row r="104" spans="1:27" s="58" customFormat="1" ht="15.75">
      <c r="A104" s="82"/>
      <c r="B104" s="193" t="s">
        <v>199</v>
      </c>
      <c r="C104" s="193"/>
      <c r="D104" s="193"/>
      <c r="E104" s="193"/>
      <c r="F104" s="193"/>
      <c r="G104" s="193"/>
      <c r="H104" s="193"/>
      <c r="I104" s="193"/>
      <c r="J104" s="193"/>
      <c r="K104" s="193"/>
      <c r="L104" s="81">
        <v>801</v>
      </c>
      <c r="M104" s="80"/>
      <c r="N104" s="89" t="s">
        <v>199</v>
      </c>
      <c r="O104" s="88">
        <v>8</v>
      </c>
      <c r="P104" s="87">
        <v>0</v>
      </c>
      <c r="Q104" s="76">
        <v>801</v>
      </c>
      <c r="R104" s="86" t="s">
        <v>157</v>
      </c>
      <c r="S104" s="85" t="s">
        <v>157</v>
      </c>
      <c r="T104" s="73">
        <v>0</v>
      </c>
      <c r="U104" s="83">
        <v>8634.1</v>
      </c>
      <c r="V104" s="72"/>
      <c r="W104" s="84">
        <v>1512.7</v>
      </c>
      <c r="X104" s="83">
        <v>1150</v>
      </c>
      <c r="Y104" s="69" t="s">
        <v>21</v>
      </c>
      <c r="Z104" s="68"/>
      <c r="AA104" s="67"/>
    </row>
    <row r="105" spans="1:27" s="58" customFormat="1" ht="15.75">
      <c r="A105" s="82"/>
      <c r="B105" s="193" t="s">
        <v>198</v>
      </c>
      <c r="C105" s="193"/>
      <c r="D105" s="193"/>
      <c r="E105" s="193"/>
      <c r="F105" s="193"/>
      <c r="G105" s="193"/>
      <c r="H105" s="193"/>
      <c r="I105" s="193"/>
      <c r="J105" s="193"/>
      <c r="K105" s="193"/>
      <c r="L105" s="81">
        <v>801</v>
      </c>
      <c r="M105" s="80"/>
      <c r="N105" s="89" t="s">
        <v>198</v>
      </c>
      <c r="O105" s="88">
        <v>8</v>
      </c>
      <c r="P105" s="87">
        <v>1</v>
      </c>
      <c r="Q105" s="76">
        <v>801</v>
      </c>
      <c r="R105" s="86" t="s">
        <v>157</v>
      </c>
      <c r="S105" s="85" t="s">
        <v>157</v>
      </c>
      <c r="T105" s="73">
        <v>0</v>
      </c>
      <c r="U105" s="83">
        <v>8634.1</v>
      </c>
      <c r="V105" s="72"/>
      <c r="W105" s="84">
        <v>1512.7</v>
      </c>
      <c r="X105" s="83">
        <v>1150</v>
      </c>
      <c r="Y105" s="69" t="s">
        <v>21</v>
      </c>
      <c r="Z105" s="68"/>
      <c r="AA105" s="67"/>
    </row>
    <row r="106" spans="1:27" s="58" customFormat="1" ht="47.25">
      <c r="A106" s="82"/>
      <c r="B106" s="92"/>
      <c r="C106" s="93"/>
      <c r="D106" s="192" t="s">
        <v>197</v>
      </c>
      <c r="E106" s="192"/>
      <c r="F106" s="192"/>
      <c r="G106" s="192"/>
      <c r="H106" s="192"/>
      <c r="I106" s="192"/>
      <c r="J106" s="192"/>
      <c r="K106" s="192"/>
      <c r="L106" s="81">
        <v>801</v>
      </c>
      <c r="M106" s="80"/>
      <c r="N106" s="89" t="s">
        <v>196</v>
      </c>
      <c r="O106" s="88">
        <v>8</v>
      </c>
      <c r="P106" s="87">
        <v>1</v>
      </c>
      <c r="Q106" s="76">
        <v>801</v>
      </c>
      <c r="R106" s="86" t="s">
        <v>195</v>
      </c>
      <c r="S106" s="85" t="s">
        <v>157</v>
      </c>
      <c r="T106" s="73" t="s">
        <v>19</v>
      </c>
      <c r="U106" s="83">
        <v>8634.1</v>
      </c>
      <c r="V106" s="72"/>
      <c r="W106" s="84">
        <v>1512.7</v>
      </c>
      <c r="X106" s="83">
        <v>1150</v>
      </c>
      <c r="Y106" s="69" t="s">
        <v>21</v>
      </c>
      <c r="Z106" s="68"/>
      <c r="AA106" s="67"/>
    </row>
    <row r="107" spans="1:27" s="58" customFormat="1" ht="31.5">
      <c r="A107" s="82"/>
      <c r="B107" s="92"/>
      <c r="C107" s="92"/>
      <c r="D107" s="91"/>
      <c r="E107" s="91"/>
      <c r="F107" s="91"/>
      <c r="G107" s="90"/>
      <c r="H107" s="191" t="s">
        <v>194</v>
      </c>
      <c r="I107" s="191"/>
      <c r="J107" s="191"/>
      <c r="K107" s="191"/>
      <c r="L107" s="81">
        <v>801</v>
      </c>
      <c r="M107" s="80"/>
      <c r="N107" s="89" t="s">
        <v>193</v>
      </c>
      <c r="O107" s="88">
        <v>8</v>
      </c>
      <c r="P107" s="87">
        <v>1</v>
      </c>
      <c r="Q107" s="76">
        <v>801</v>
      </c>
      <c r="R107" s="86" t="s">
        <v>192</v>
      </c>
      <c r="S107" s="85" t="s">
        <v>157</v>
      </c>
      <c r="T107" s="73" t="s">
        <v>19</v>
      </c>
      <c r="U107" s="83">
        <v>3853</v>
      </c>
      <c r="V107" s="72"/>
      <c r="W107" s="84">
        <v>1512.7</v>
      </c>
      <c r="X107" s="83">
        <v>1150</v>
      </c>
      <c r="Y107" s="69" t="s">
        <v>191</v>
      </c>
      <c r="Z107" s="68"/>
      <c r="AA107" s="67"/>
    </row>
    <row r="108" spans="1:27" s="58" customFormat="1" ht="94.5">
      <c r="A108" s="82"/>
      <c r="B108" s="190">
        <v>100</v>
      </c>
      <c r="C108" s="190"/>
      <c r="D108" s="190"/>
      <c r="E108" s="190"/>
      <c r="F108" s="190"/>
      <c r="G108" s="190"/>
      <c r="H108" s="190"/>
      <c r="I108" s="190"/>
      <c r="J108" s="190"/>
      <c r="K108" s="190"/>
      <c r="L108" s="81">
        <v>801</v>
      </c>
      <c r="M108" s="80"/>
      <c r="N108" s="79" t="s">
        <v>165</v>
      </c>
      <c r="O108" s="78">
        <v>8</v>
      </c>
      <c r="P108" s="77">
        <v>1</v>
      </c>
      <c r="Q108" s="76">
        <v>801</v>
      </c>
      <c r="R108" s="75" t="s">
        <v>192</v>
      </c>
      <c r="S108" s="74">
        <v>100</v>
      </c>
      <c r="T108" s="73" t="s">
        <v>19</v>
      </c>
      <c r="U108" s="70">
        <v>818.9</v>
      </c>
      <c r="V108" s="72"/>
      <c r="W108" s="71">
        <v>1369.6</v>
      </c>
      <c r="X108" s="70">
        <v>750</v>
      </c>
      <c r="Y108" s="69" t="s">
        <v>191</v>
      </c>
      <c r="Z108" s="68"/>
      <c r="AA108" s="67"/>
    </row>
    <row r="109" spans="1:27" s="58" customFormat="1" ht="31.5">
      <c r="A109" s="82"/>
      <c r="B109" s="190">
        <v>110</v>
      </c>
      <c r="C109" s="190"/>
      <c r="D109" s="190"/>
      <c r="E109" s="190"/>
      <c r="F109" s="190"/>
      <c r="G109" s="190"/>
      <c r="H109" s="190"/>
      <c r="I109" s="190"/>
      <c r="J109" s="190"/>
      <c r="K109" s="190"/>
      <c r="L109" s="81">
        <v>801</v>
      </c>
      <c r="M109" s="80"/>
      <c r="N109" s="79" t="s">
        <v>164</v>
      </c>
      <c r="O109" s="78">
        <v>8</v>
      </c>
      <c r="P109" s="77">
        <v>1</v>
      </c>
      <c r="Q109" s="76">
        <v>801</v>
      </c>
      <c r="R109" s="75" t="s">
        <v>192</v>
      </c>
      <c r="S109" s="74">
        <v>110</v>
      </c>
      <c r="T109" s="73" t="s">
        <v>19</v>
      </c>
      <c r="U109" s="70">
        <v>818.9</v>
      </c>
      <c r="V109" s="72"/>
      <c r="W109" s="71">
        <v>1369.6</v>
      </c>
      <c r="X109" s="70">
        <v>750</v>
      </c>
      <c r="Y109" s="69" t="s">
        <v>191</v>
      </c>
      <c r="Z109" s="68"/>
      <c r="AA109" s="67"/>
    </row>
    <row r="110" spans="1:27" s="58" customFormat="1" ht="31.5">
      <c r="A110" s="82"/>
      <c r="B110" s="190">
        <v>200</v>
      </c>
      <c r="C110" s="190"/>
      <c r="D110" s="190"/>
      <c r="E110" s="190"/>
      <c r="F110" s="190"/>
      <c r="G110" s="190"/>
      <c r="H110" s="190"/>
      <c r="I110" s="190"/>
      <c r="J110" s="190"/>
      <c r="K110" s="190"/>
      <c r="L110" s="81">
        <v>801</v>
      </c>
      <c r="M110" s="80"/>
      <c r="N110" s="79" t="s">
        <v>173</v>
      </c>
      <c r="O110" s="78">
        <v>8</v>
      </c>
      <c r="P110" s="77">
        <v>1</v>
      </c>
      <c r="Q110" s="76">
        <v>801</v>
      </c>
      <c r="R110" s="75" t="s">
        <v>192</v>
      </c>
      <c r="S110" s="74">
        <v>200</v>
      </c>
      <c r="T110" s="73" t="s">
        <v>19</v>
      </c>
      <c r="U110" s="70">
        <v>3014.1</v>
      </c>
      <c r="V110" s="72"/>
      <c r="W110" s="71">
        <v>143.1</v>
      </c>
      <c r="X110" s="70">
        <v>400</v>
      </c>
      <c r="Y110" s="69" t="s">
        <v>191</v>
      </c>
      <c r="Z110" s="68"/>
      <c r="AA110" s="67"/>
    </row>
    <row r="111" spans="1:27" s="58" customFormat="1" ht="47.25">
      <c r="A111" s="82"/>
      <c r="B111" s="190">
        <v>240</v>
      </c>
      <c r="C111" s="190"/>
      <c r="D111" s="190"/>
      <c r="E111" s="190"/>
      <c r="F111" s="190"/>
      <c r="G111" s="190"/>
      <c r="H111" s="190"/>
      <c r="I111" s="190"/>
      <c r="J111" s="190"/>
      <c r="K111" s="190"/>
      <c r="L111" s="81">
        <v>801</v>
      </c>
      <c r="M111" s="80"/>
      <c r="N111" s="79" t="s">
        <v>172</v>
      </c>
      <c r="O111" s="78">
        <v>8</v>
      </c>
      <c r="P111" s="77">
        <v>1</v>
      </c>
      <c r="Q111" s="76">
        <v>801</v>
      </c>
      <c r="R111" s="75" t="s">
        <v>192</v>
      </c>
      <c r="S111" s="74">
        <v>240</v>
      </c>
      <c r="T111" s="73" t="s">
        <v>19</v>
      </c>
      <c r="U111" s="70">
        <v>3014.1</v>
      </c>
      <c r="V111" s="72"/>
      <c r="W111" s="71">
        <v>143.1</v>
      </c>
      <c r="X111" s="70">
        <v>400</v>
      </c>
      <c r="Y111" s="69" t="s">
        <v>191</v>
      </c>
      <c r="Z111" s="68"/>
      <c r="AA111" s="67"/>
    </row>
    <row r="112" spans="1:27" s="58" customFormat="1" ht="15.75">
      <c r="A112" s="82"/>
      <c r="B112" s="190">
        <v>800</v>
      </c>
      <c r="C112" s="190"/>
      <c r="D112" s="190"/>
      <c r="E112" s="190"/>
      <c r="F112" s="190"/>
      <c r="G112" s="190"/>
      <c r="H112" s="190"/>
      <c r="I112" s="190"/>
      <c r="J112" s="190"/>
      <c r="K112" s="190"/>
      <c r="L112" s="81">
        <v>801</v>
      </c>
      <c r="M112" s="80"/>
      <c r="N112" s="79" t="s">
        <v>171</v>
      </c>
      <c r="O112" s="78">
        <v>8</v>
      </c>
      <c r="P112" s="77">
        <v>1</v>
      </c>
      <c r="Q112" s="76">
        <v>801</v>
      </c>
      <c r="R112" s="75" t="s">
        <v>192</v>
      </c>
      <c r="S112" s="74">
        <v>800</v>
      </c>
      <c r="T112" s="73" t="s">
        <v>19</v>
      </c>
      <c r="U112" s="70">
        <v>20</v>
      </c>
      <c r="V112" s="72"/>
      <c r="W112" s="71">
        <v>0</v>
      </c>
      <c r="X112" s="70">
        <v>0</v>
      </c>
      <c r="Y112" s="69" t="s">
        <v>191</v>
      </c>
      <c r="Z112" s="68"/>
      <c r="AA112" s="67"/>
    </row>
    <row r="113" spans="1:27" s="58" customFormat="1" ht="15.75">
      <c r="A113" s="82"/>
      <c r="B113" s="190">
        <v>850</v>
      </c>
      <c r="C113" s="190"/>
      <c r="D113" s="190"/>
      <c r="E113" s="190"/>
      <c r="F113" s="190"/>
      <c r="G113" s="190"/>
      <c r="H113" s="190"/>
      <c r="I113" s="190"/>
      <c r="J113" s="190"/>
      <c r="K113" s="190"/>
      <c r="L113" s="81">
        <v>801</v>
      </c>
      <c r="M113" s="80"/>
      <c r="N113" s="79" t="s">
        <v>170</v>
      </c>
      <c r="O113" s="78">
        <v>8</v>
      </c>
      <c r="P113" s="77">
        <v>1</v>
      </c>
      <c r="Q113" s="76">
        <v>801</v>
      </c>
      <c r="R113" s="75" t="s">
        <v>192</v>
      </c>
      <c r="S113" s="74">
        <v>850</v>
      </c>
      <c r="T113" s="73" t="s">
        <v>19</v>
      </c>
      <c r="U113" s="70">
        <v>20</v>
      </c>
      <c r="V113" s="72"/>
      <c r="W113" s="71">
        <v>0</v>
      </c>
      <c r="X113" s="70">
        <v>0</v>
      </c>
      <c r="Y113" s="69" t="s">
        <v>191</v>
      </c>
      <c r="Z113" s="68"/>
      <c r="AA113" s="67"/>
    </row>
    <row r="114" spans="1:27" s="58" customFormat="1" ht="31.5">
      <c r="A114" s="82"/>
      <c r="B114" s="92"/>
      <c r="C114" s="92"/>
      <c r="D114" s="91"/>
      <c r="E114" s="91"/>
      <c r="F114" s="91"/>
      <c r="G114" s="90"/>
      <c r="H114" s="191" t="s">
        <v>190</v>
      </c>
      <c r="I114" s="191"/>
      <c r="J114" s="191"/>
      <c r="K114" s="191"/>
      <c r="L114" s="81">
        <v>801</v>
      </c>
      <c r="M114" s="80"/>
      <c r="N114" s="89" t="s">
        <v>166</v>
      </c>
      <c r="O114" s="88">
        <v>8</v>
      </c>
      <c r="P114" s="87">
        <v>1</v>
      </c>
      <c r="Q114" s="76">
        <v>801</v>
      </c>
      <c r="R114" s="86" t="s">
        <v>189</v>
      </c>
      <c r="S114" s="85" t="s">
        <v>157</v>
      </c>
      <c r="T114" s="73" t="s">
        <v>19</v>
      </c>
      <c r="U114" s="83">
        <v>4681.1000000000004</v>
      </c>
      <c r="V114" s="72"/>
      <c r="W114" s="84">
        <v>0</v>
      </c>
      <c r="X114" s="83">
        <v>0</v>
      </c>
      <c r="Y114" s="69" t="s">
        <v>162</v>
      </c>
      <c r="Z114" s="68"/>
      <c r="AA114" s="67"/>
    </row>
    <row r="115" spans="1:27" s="58" customFormat="1" ht="94.5">
      <c r="A115" s="82"/>
      <c r="B115" s="190">
        <v>100</v>
      </c>
      <c r="C115" s="190"/>
      <c r="D115" s="190"/>
      <c r="E115" s="190"/>
      <c r="F115" s="190"/>
      <c r="G115" s="190"/>
      <c r="H115" s="190"/>
      <c r="I115" s="190"/>
      <c r="J115" s="190"/>
      <c r="K115" s="190"/>
      <c r="L115" s="81">
        <v>801</v>
      </c>
      <c r="M115" s="80"/>
      <c r="N115" s="79" t="s">
        <v>165</v>
      </c>
      <c r="O115" s="78">
        <v>8</v>
      </c>
      <c r="P115" s="77">
        <v>1</v>
      </c>
      <c r="Q115" s="76">
        <v>801</v>
      </c>
      <c r="R115" s="75" t="s">
        <v>189</v>
      </c>
      <c r="S115" s="74">
        <v>100</v>
      </c>
      <c r="T115" s="73" t="s">
        <v>19</v>
      </c>
      <c r="U115" s="70">
        <v>4681.1000000000004</v>
      </c>
      <c r="V115" s="72"/>
      <c r="W115" s="71">
        <v>0</v>
      </c>
      <c r="X115" s="70">
        <v>0</v>
      </c>
      <c r="Y115" s="69" t="s">
        <v>162</v>
      </c>
      <c r="Z115" s="68"/>
      <c r="AA115" s="67"/>
    </row>
    <row r="116" spans="1:27" s="58" customFormat="1" ht="31.5">
      <c r="A116" s="82"/>
      <c r="B116" s="190">
        <v>110</v>
      </c>
      <c r="C116" s="190"/>
      <c r="D116" s="190"/>
      <c r="E116" s="190"/>
      <c r="F116" s="190"/>
      <c r="G116" s="190"/>
      <c r="H116" s="190"/>
      <c r="I116" s="190"/>
      <c r="J116" s="190"/>
      <c r="K116" s="190"/>
      <c r="L116" s="81">
        <v>801</v>
      </c>
      <c r="M116" s="80"/>
      <c r="N116" s="79" t="s">
        <v>164</v>
      </c>
      <c r="O116" s="78">
        <v>8</v>
      </c>
      <c r="P116" s="77">
        <v>1</v>
      </c>
      <c r="Q116" s="76">
        <v>801</v>
      </c>
      <c r="R116" s="75" t="s">
        <v>189</v>
      </c>
      <c r="S116" s="74">
        <v>110</v>
      </c>
      <c r="T116" s="73" t="s">
        <v>19</v>
      </c>
      <c r="U116" s="70">
        <v>4681.1000000000004</v>
      </c>
      <c r="V116" s="72"/>
      <c r="W116" s="71">
        <v>0</v>
      </c>
      <c r="X116" s="70">
        <v>0</v>
      </c>
      <c r="Y116" s="69" t="s">
        <v>162</v>
      </c>
      <c r="Z116" s="68"/>
      <c r="AA116" s="67"/>
    </row>
    <row r="117" spans="1:27" s="58" customFormat="1" ht="31.5">
      <c r="A117" s="82"/>
      <c r="B117" s="92"/>
      <c r="C117" s="92"/>
      <c r="D117" s="91"/>
      <c r="E117" s="91"/>
      <c r="F117" s="91"/>
      <c r="G117" s="90"/>
      <c r="H117" s="191" t="s">
        <v>360</v>
      </c>
      <c r="I117" s="191"/>
      <c r="J117" s="191"/>
      <c r="K117" s="191"/>
      <c r="L117" s="81">
        <v>801</v>
      </c>
      <c r="M117" s="80"/>
      <c r="N117" s="89" t="s">
        <v>361</v>
      </c>
      <c r="O117" s="88">
        <v>8</v>
      </c>
      <c r="P117" s="87">
        <v>1</v>
      </c>
      <c r="Q117" s="76">
        <v>801</v>
      </c>
      <c r="R117" s="86" t="s">
        <v>362</v>
      </c>
      <c r="S117" s="85" t="s">
        <v>157</v>
      </c>
      <c r="T117" s="73" t="s">
        <v>19</v>
      </c>
      <c r="U117" s="83">
        <v>97.4</v>
      </c>
      <c r="V117" s="72"/>
      <c r="W117" s="84">
        <v>0</v>
      </c>
      <c r="X117" s="83">
        <v>0</v>
      </c>
      <c r="Y117" s="69" t="s">
        <v>162</v>
      </c>
      <c r="Z117" s="68"/>
      <c r="AA117" s="67"/>
    </row>
    <row r="118" spans="1:27" s="58" customFormat="1" ht="31.5">
      <c r="A118" s="82"/>
      <c r="B118" s="190">
        <v>200</v>
      </c>
      <c r="C118" s="190"/>
      <c r="D118" s="190"/>
      <c r="E118" s="190"/>
      <c r="F118" s="190"/>
      <c r="G118" s="190"/>
      <c r="H118" s="190"/>
      <c r="I118" s="190"/>
      <c r="J118" s="190"/>
      <c r="K118" s="190"/>
      <c r="L118" s="81">
        <v>801</v>
      </c>
      <c r="M118" s="80"/>
      <c r="N118" s="79" t="s">
        <v>173</v>
      </c>
      <c r="O118" s="78">
        <v>8</v>
      </c>
      <c r="P118" s="77">
        <v>1</v>
      </c>
      <c r="Q118" s="76">
        <v>801</v>
      </c>
      <c r="R118" s="75" t="s">
        <v>362</v>
      </c>
      <c r="S118" s="74">
        <v>200</v>
      </c>
      <c r="T118" s="73" t="s">
        <v>19</v>
      </c>
      <c r="U118" s="70">
        <v>97.4</v>
      </c>
      <c r="V118" s="72"/>
      <c r="W118" s="71">
        <v>0</v>
      </c>
      <c r="X118" s="70">
        <v>0</v>
      </c>
      <c r="Y118" s="69" t="s">
        <v>162</v>
      </c>
      <c r="Z118" s="68"/>
      <c r="AA118" s="67"/>
    </row>
    <row r="119" spans="1:27" s="58" customFormat="1" ht="47.25">
      <c r="A119" s="82"/>
      <c r="B119" s="190">
        <v>240</v>
      </c>
      <c r="C119" s="190"/>
      <c r="D119" s="190"/>
      <c r="E119" s="190"/>
      <c r="F119" s="190"/>
      <c r="G119" s="190"/>
      <c r="H119" s="190"/>
      <c r="I119" s="190"/>
      <c r="J119" s="190"/>
      <c r="K119" s="190"/>
      <c r="L119" s="81">
        <v>801</v>
      </c>
      <c r="M119" s="80"/>
      <c r="N119" s="79" t="s">
        <v>172</v>
      </c>
      <c r="O119" s="78">
        <v>8</v>
      </c>
      <c r="P119" s="77">
        <v>1</v>
      </c>
      <c r="Q119" s="76">
        <v>801</v>
      </c>
      <c r="R119" s="75" t="s">
        <v>362</v>
      </c>
      <c r="S119" s="74">
        <v>240</v>
      </c>
      <c r="T119" s="73" t="s">
        <v>19</v>
      </c>
      <c r="U119" s="70">
        <v>97.4</v>
      </c>
      <c r="V119" s="72"/>
      <c r="W119" s="71">
        <v>0</v>
      </c>
      <c r="X119" s="70">
        <v>0</v>
      </c>
      <c r="Y119" s="69" t="s">
        <v>162</v>
      </c>
      <c r="Z119" s="68"/>
      <c r="AA119" s="67"/>
    </row>
    <row r="120" spans="1:27" s="58" customFormat="1" ht="47.25">
      <c r="A120" s="82"/>
      <c r="B120" s="92"/>
      <c r="C120" s="92"/>
      <c r="D120" s="91"/>
      <c r="E120" s="91"/>
      <c r="F120" s="91"/>
      <c r="G120" s="90"/>
      <c r="H120" s="191" t="s">
        <v>363</v>
      </c>
      <c r="I120" s="191"/>
      <c r="J120" s="191"/>
      <c r="K120" s="191"/>
      <c r="L120" s="81">
        <v>801</v>
      </c>
      <c r="M120" s="80"/>
      <c r="N120" s="89" t="s">
        <v>364</v>
      </c>
      <c r="O120" s="88">
        <v>8</v>
      </c>
      <c r="P120" s="87">
        <v>1</v>
      </c>
      <c r="Q120" s="76">
        <v>801</v>
      </c>
      <c r="R120" s="86" t="s">
        <v>365</v>
      </c>
      <c r="S120" s="85" t="s">
        <v>157</v>
      </c>
      <c r="T120" s="73" t="s">
        <v>19</v>
      </c>
      <c r="U120" s="83">
        <v>2.6</v>
      </c>
      <c r="V120" s="72"/>
      <c r="W120" s="84">
        <v>0</v>
      </c>
      <c r="X120" s="83">
        <v>0</v>
      </c>
      <c r="Y120" s="69" t="s">
        <v>366</v>
      </c>
      <c r="Z120" s="68"/>
      <c r="AA120" s="67"/>
    </row>
    <row r="121" spans="1:27" s="58" customFormat="1" ht="31.5">
      <c r="A121" s="82"/>
      <c r="B121" s="190">
        <v>200</v>
      </c>
      <c r="C121" s="190"/>
      <c r="D121" s="190"/>
      <c r="E121" s="190"/>
      <c r="F121" s="190"/>
      <c r="G121" s="190"/>
      <c r="H121" s="190"/>
      <c r="I121" s="190"/>
      <c r="J121" s="190"/>
      <c r="K121" s="190"/>
      <c r="L121" s="81">
        <v>801</v>
      </c>
      <c r="M121" s="80"/>
      <c r="N121" s="79" t="s">
        <v>173</v>
      </c>
      <c r="O121" s="78">
        <v>8</v>
      </c>
      <c r="P121" s="77">
        <v>1</v>
      </c>
      <c r="Q121" s="76">
        <v>801</v>
      </c>
      <c r="R121" s="75" t="s">
        <v>365</v>
      </c>
      <c r="S121" s="74">
        <v>200</v>
      </c>
      <c r="T121" s="73" t="s">
        <v>19</v>
      </c>
      <c r="U121" s="70">
        <v>2.6</v>
      </c>
      <c r="V121" s="72"/>
      <c r="W121" s="71">
        <v>0</v>
      </c>
      <c r="X121" s="70">
        <v>0</v>
      </c>
      <c r="Y121" s="69" t="s">
        <v>366</v>
      </c>
      <c r="Z121" s="68"/>
      <c r="AA121" s="67"/>
    </row>
    <row r="122" spans="1:27" s="58" customFormat="1" ht="47.25">
      <c r="A122" s="82"/>
      <c r="B122" s="190">
        <v>240</v>
      </c>
      <c r="C122" s="190"/>
      <c r="D122" s="190"/>
      <c r="E122" s="190"/>
      <c r="F122" s="190"/>
      <c r="G122" s="190"/>
      <c r="H122" s="190"/>
      <c r="I122" s="190"/>
      <c r="J122" s="190"/>
      <c r="K122" s="190"/>
      <c r="L122" s="81">
        <v>801</v>
      </c>
      <c r="M122" s="80"/>
      <c r="N122" s="79" t="s">
        <v>172</v>
      </c>
      <c r="O122" s="78">
        <v>8</v>
      </c>
      <c r="P122" s="77">
        <v>1</v>
      </c>
      <c r="Q122" s="76">
        <v>801</v>
      </c>
      <c r="R122" s="75" t="s">
        <v>365</v>
      </c>
      <c r="S122" s="74">
        <v>240</v>
      </c>
      <c r="T122" s="73" t="s">
        <v>19</v>
      </c>
      <c r="U122" s="70">
        <v>2.6</v>
      </c>
      <c r="V122" s="72"/>
      <c r="W122" s="71">
        <v>0</v>
      </c>
      <c r="X122" s="70">
        <v>0</v>
      </c>
      <c r="Y122" s="69" t="s">
        <v>366</v>
      </c>
      <c r="Z122" s="68"/>
      <c r="AA122" s="67"/>
    </row>
    <row r="123" spans="1:27" s="58" customFormat="1" ht="15.75">
      <c r="A123" s="82"/>
      <c r="B123" s="193" t="s">
        <v>188</v>
      </c>
      <c r="C123" s="193"/>
      <c r="D123" s="193"/>
      <c r="E123" s="193"/>
      <c r="F123" s="193"/>
      <c r="G123" s="193"/>
      <c r="H123" s="193"/>
      <c r="I123" s="193"/>
      <c r="J123" s="193"/>
      <c r="K123" s="193"/>
      <c r="L123" s="81">
        <v>1001</v>
      </c>
      <c r="M123" s="80"/>
      <c r="N123" s="89" t="s">
        <v>188</v>
      </c>
      <c r="O123" s="88">
        <v>10</v>
      </c>
      <c r="P123" s="87">
        <v>0</v>
      </c>
      <c r="Q123" s="76">
        <v>1001</v>
      </c>
      <c r="R123" s="86" t="s">
        <v>157</v>
      </c>
      <c r="S123" s="85" t="s">
        <v>157</v>
      </c>
      <c r="T123" s="73">
        <v>0</v>
      </c>
      <c r="U123" s="83">
        <v>227</v>
      </c>
      <c r="V123" s="72"/>
      <c r="W123" s="84">
        <v>225.3</v>
      </c>
      <c r="X123" s="83">
        <v>225.3</v>
      </c>
      <c r="Y123" s="69" t="s">
        <v>181</v>
      </c>
      <c r="Z123" s="68"/>
      <c r="AA123" s="67"/>
    </row>
    <row r="124" spans="1:27" s="58" customFormat="1" ht="15.75">
      <c r="A124" s="82"/>
      <c r="B124" s="193" t="s">
        <v>187</v>
      </c>
      <c r="C124" s="193"/>
      <c r="D124" s="193"/>
      <c r="E124" s="193"/>
      <c r="F124" s="193"/>
      <c r="G124" s="193"/>
      <c r="H124" s="193"/>
      <c r="I124" s="193"/>
      <c r="J124" s="193"/>
      <c r="K124" s="193"/>
      <c r="L124" s="81">
        <v>1001</v>
      </c>
      <c r="M124" s="80"/>
      <c r="N124" s="89" t="s">
        <v>187</v>
      </c>
      <c r="O124" s="88">
        <v>10</v>
      </c>
      <c r="P124" s="87">
        <v>1</v>
      </c>
      <c r="Q124" s="76">
        <v>1001</v>
      </c>
      <c r="R124" s="86" t="s">
        <v>157</v>
      </c>
      <c r="S124" s="85" t="s">
        <v>157</v>
      </c>
      <c r="T124" s="73">
        <v>0</v>
      </c>
      <c r="U124" s="83">
        <v>227</v>
      </c>
      <c r="V124" s="72"/>
      <c r="W124" s="84">
        <v>225.3</v>
      </c>
      <c r="X124" s="83">
        <v>225.3</v>
      </c>
      <c r="Y124" s="69" t="s">
        <v>181</v>
      </c>
      <c r="Z124" s="68"/>
      <c r="AA124" s="67"/>
    </row>
    <row r="125" spans="1:27" s="58" customFormat="1" ht="15.75">
      <c r="A125" s="82"/>
      <c r="B125" s="92"/>
      <c r="C125" s="93"/>
      <c r="D125" s="192" t="s">
        <v>161</v>
      </c>
      <c r="E125" s="192"/>
      <c r="F125" s="192"/>
      <c r="G125" s="192"/>
      <c r="H125" s="192"/>
      <c r="I125" s="192"/>
      <c r="J125" s="192"/>
      <c r="K125" s="192"/>
      <c r="L125" s="81">
        <v>1001</v>
      </c>
      <c r="M125" s="80"/>
      <c r="N125" s="89" t="s">
        <v>160</v>
      </c>
      <c r="O125" s="88">
        <v>10</v>
      </c>
      <c r="P125" s="87">
        <v>1</v>
      </c>
      <c r="Q125" s="76">
        <v>1001</v>
      </c>
      <c r="R125" s="86" t="s">
        <v>159</v>
      </c>
      <c r="S125" s="85" t="s">
        <v>157</v>
      </c>
      <c r="T125" s="73" t="s">
        <v>19</v>
      </c>
      <c r="U125" s="83">
        <v>227</v>
      </c>
      <c r="V125" s="72"/>
      <c r="W125" s="84">
        <v>225.3</v>
      </c>
      <c r="X125" s="83">
        <v>225.3</v>
      </c>
      <c r="Y125" s="69" t="s">
        <v>181</v>
      </c>
      <c r="Z125" s="68"/>
      <c r="AA125" s="67"/>
    </row>
    <row r="126" spans="1:27" s="58" customFormat="1" ht="47.25">
      <c r="A126" s="82"/>
      <c r="B126" s="92"/>
      <c r="C126" s="92"/>
      <c r="D126" s="91"/>
      <c r="E126" s="91"/>
      <c r="F126" s="91"/>
      <c r="G126" s="90"/>
      <c r="H126" s="191" t="s">
        <v>186</v>
      </c>
      <c r="I126" s="191"/>
      <c r="J126" s="191"/>
      <c r="K126" s="191"/>
      <c r="L126" s="81">
        <v>1001</v>
      </c>
      <c r="M126" s="80"/>
      <c r="N126" s="89" t="s">
        <v>185</v>
      </c>
      <c r="O126" s="88">
        <v>10</v>
      </c>
      <c r="P126" s="87">
        <v>1</v>
      </c>
      <c r="Q126" s="76">
        <v>1001</v>
      </c>
      <c r="R126" s="86" t="s">
        <v>182</v>
      </c>
      <c r="S126" s="85" t="s">
        <v>157</v>
      </c>
      <c r="T126" s="73" t="s">
        <v>19</v>
      </c>
      <c r="U126" s="83">
        <v>227</v>
      </c>
      <c r="V126" s="72"/>
      <c r="W126" s="84">
        <v>225.3</v>
      </c>
      <c r="X126" s="83">
        <v>225.3</v>
      </c>
      <c r="Y126" s="69" t="s">
        <v>181</v>
      </c>
      <c r="Z126" s="68"/>
      <c r="AA126" s="67"/>
    </row>
    <row r="127" spans="1:27" s="58" customFormat="1" ht="31.5">
      <c r="A127" s="82"/>
      <c r="B127" s="190">
        <v>300</v>
      </c>
      <c r="C127" s="190"/>
      <c r="D127" s="190"/>
      <c r="E127" s="190"/>
      <c r="F127" s="190"/>
      <c r="G127" s="190"/>
      <c r="H127" s="190"/>
      <c r="I127" s="190"/>
      <c r="J127" s="190"/>
      <c r="K127" s="190"/>
      <c r="L127" s="81">
        <v>1001</v>
      </c>
      <c r="M127" s="80"/>
      <c r="N127" s="79" t="s">
        <v>184</v>
      </c>
      <c r="O127" s="78">
        <v>10</v>
      </c>
      <c r="P127" s="77">
        <v>1</v>
      </c>
      <c r="Q127" s="76">
        <v>1001</v>
      </c>
      <c r="R127" s="75" t="s">
        <v>182</v>
      </c>
      <c r="S127" s="74">
        <v>300</v>
      </c>
      <c r="T127" s="73" t="s">
        <v>19</v>
      </c>
      <c r="U127" s="70">
        <v>227</v>
      </c>
      <c r="V127" s="72"/>
      <c r="W127" s="71">
        <v>225.3</v>
      </c>
      <c r="X127" s="70">
        <v>225.3</v>
      </c>
      <c r="Y127" s="69" t="s">
        <v>181</v>
      </c>
      <c r="Z127" s="68"/>
      <c r="AA127" s="67"/>
    </row>
    <row r="128" spans="1:27" s="58" customFormat="1" ht="31.5">
      <c r="A128" s="82"/>
      <c r="B128" s="190">
        <v>310</v>
      </c>
      <c r="C128" s="190"/>
      <c r="D128" s="190"/>
      <c r="E128" s="190"/>
      <c r="F128" s="190"/>
      <c r="G128" s="190"/>
      <c r="H128" s="190"/>
      <c r="I128" s="190"/>
      <c r="J128" s="190"/>
      <c r="K128" s="190"/>
      <c r="L128" s="81">
        <v>1001</v>
      </c>
      <c r="M128" s="80"/>
      <c r="N128" s="79" t="s">
        <v>183</v>
      </c>
      <c r="O128" s="78">
        <v>10</v>
      </c>
      <c r="P128" s="77">
        <v>1</v>
      </c>
      <c r="Q128" s="76">
        <v>1001</v>
      </c>
      <c r="R128" s="75" t="s">
        <v>182</v>
      </c>
      <c r="S128" s="74">
        <v>310</v>
      </c>
      <c r="T128" s="73" t="s">
        <v>19</v>
      </c>
      <c r="U128" s="70">
        <v>227</v>
      </c>
      <c r="V128" s="72"/>
      <c r="W128" s="71">
        <v>225.3</v>
      </c>
      <c r="X128" s="70">
        <v>225.3</v>
      </c>
      <c r="Y128" s="69" t="s">
        <v>181</v>
      </c>
      <c r="Z128" s="68"/>
      <c r="AA128" s="67"/>
    </row>
    <row r="129" spans="1:27" s="58" customFormat="1" ht="15.75">
      <c r="A129" s="82"/>
      <c r="B129" s="193" t="s">
        <v>180</v>
      </c>
      <c r="C129" s="193"/>
      <c r="D129" s="193"/>
      <c r="E129" s="193"/>
      <c r="F129" s="193"/>
      <c r="G129" s="193"/>
      <c r="H129" s="193"/>
      <c r="I129" s="193"/>
      <c r="J129" s="193"/>
      <c r="K129" s="193"/>
      <c r="L129" s="81">
        <v>1102</v>
      </c>
      <c r="M129" s="80"/>
      <c r="N129" s="89" t="s">
        <v>180</v>
      </c>
      <c r="O129" s="88">
        <v>11</v>
      </c>
      <c r="P129" s="87">
        <v>0</v>
      </c>
      <c r="Q129" s="76">
        <v>1102</v>
      </c>
      <c r="R129" s="86" t="s">
        <v>157</v>
      </c>
      <c r="S129" s="85" t="s">
        <v>157</v>
      </c>
      <c r="T129" s="73">
        <v>0</v>
      </c>
      <c r="U129" s="83">
        <v>5222.5</v>
      </c>
      <c r="V129" s="72"/>
      <c r="W129" s="84">
        <v>1370</v>
      </c>
      <c r="X129" s="83">
        <v>965.7</v>
      </c>
      <c r="Y129" s="69" t="s">
        <v>21</v>
      </c>
      <c r="Z129" s="68"/>
      <c r="AA129" s="67"/>
    </row>
    <row r="130" spans="1:27" s="58" customFormat="1" ht="15.75">
      <c r="A130" s="82"/>
      <c r="B130" s="193" t="s">
        <v>179</v>
      </c>
      <c r="C130" s="193"/>
      <c r="D130" s="193"/>
      <c r="E130" s="193"/>
      <c r="F130" s="193"/>
      <c r="G130" s="193"/>
      <c r="H130" s="193"/>
      <c r="I130" s="193"/>
      <c r="J130" s="193"/>
      <c r="K130" s="193"/>
      <c r="L130" s="81">
        <v>1102</v>
      </c>
      <c r="M130" s="80"/>
      <c r="N130" s="89" t="s">
        <v>179</v>
      </c>
      <c r="O130" s="88">
        <v>11</v>
      </c>
      <c r="P130" s="87">
        <v>2</v>
      </c>
      <c r="Q130" s="76">
        <v>1102</v>
      </c>
      <c r="R130" s="86" t="s">
        <v>157</v>
      </c>
      <c r="S130" s="85" t="s">
        <v>157</v>
      </c>
      <c r="T130" s="73">
        <v>0</v>
      </c>
      <c r="U130" s="83">
        <v>5222.5</v>
      </c>
      <c r="V130" s="72"/>
      <c r="W130" s="84">
        <v>1370</v>
      </c>
      <c r="X130" s="83">
        <v>965.7</v>
      </c>
      <c r="Y130" s="69" t="s">
        <v>21</v>
      </c>
      <c r="Z130" s="68"/>
      <c r="AA130" s="67"/>
    </row>
    <row r="131" spans="1:27" s="58" customFormat="1" ht="47.25">
      <c r="A131" s="82"/>
      <c r="B131" s="92"/>
      <c r="C131" s="93"/>
      <c r="D131" s="192" t="s">
        <v>178</v>
      </c>
      <c r="E131" s="192"/>
      <c r="F131" s="192"/>
      <c r="G131" s="192"/>
      <c r="H131" s="192"/>
      <c r="I131" s="192"/>
      <c r="J131" s="192"/>
      <c r="K131" s="192"/>
      <c r="L131" s="81">
        <v>1102</v>
      </c>
      <c r="M131" s="80"/>
      <c r="N131" s="89" t="s">
        <v>177</v>
      </c>
      <c r="O131" s="88">
        <v>11</v>
      </c>
      <c r="P131" s="87">
        <v>2</v>
      </c>
      <c r="Q131" s="76">
        <v>1102</v>
      </c>
      <c r="R131" s="86" t="s">
        <v>176</v>
      </c>
      <c r="S131" s="85" t="s">
        <v>157</v>
      </c>
      <c r="T131" s="73" t="s">
        <v>19</v>
      </c>
      <c r="U131" s="83">
        <v>5222.5</v>
      </c>
      <c r="V131" s="72"/>
      <c r="W131" s="84">
        <v>1370</v>
      </c>
      <c r="X131" s="83">
        <v>965.7</v>
      </c>
      <c r="Y131" s="69" t="s">
        <v>21</v>
      </c>
      <c r="Z131" s="68"/>
      <c r="AA131" s="67"/>
    </row>
    <row r="132" spans="1:27" s="58" customFormat="1" ht="31.5">
      <c r="A132" s="82"/>
      <c r="B132" s="92"/>
      <c r="C132" s="92"/>
      <c r="D132" s="91"/>
      <c r="E132" s="91"/>
      <c r="F132" s="91"/>
      <c r="G132" s="90"/>
      <c r="H132" s="191" t="s">
        <v>175</v>
      </c>
      <c r="I132" s="191"/>
      <c r="J132" s="191"/>
      <c r="K132" s="191"/>
      <c r="L132" s="81">
        <v>1102</v>
      </c>
      <c r="M132" s="80"/>
      <c r="N132" s="89" t="s">
        <v>174</v>
      </c>
      <c r="O132" s="88">
        <v>11</v>
      </c>
      <c r="P132" s="87">
        <v>2</v>
      </c>
      <c r="Q132" s="76">
        <v>1102</v>
      </c>
      <c r="R132" s="86" t="s">
        <v>169</v>
      </c>
      <c r="S132" s="85" t="s">
        <v>157</v>
      </c>
      <c r="T132" s="73" t="s">
        <v>19</v>
      </c>
      <c r="U132" s="83">
        <v>2390.4</v>
      </c>
      <c r="V132" s="72"/>
      <c r="W132" s="84">
        <v>1370</v>
      </c>
      <c r="X132" s="83">
        <v>965.7</v>
      </c>
      <c r="Y132" s="69" t="s">
        <v>168</v>
      </c>
      <c r="Z132" s="68"/>
      <c r="AA132" s="67"/>
    </row>
    <row r="133" spans="1:27" s="58" customFormat="1" ht="94.5">
      <c r="A133" s="82"/>
      <c r="B133" s="190">
        <v>100</v>
      </c>
      <c r="C133" s="190"/>
      <c r="D133" s="190"/>
      <c r="E133" s="190"/>
      <c r="F133" s="190"/>
      <c r="G133" s="190"/>
      <c r="H133" s="190"/>
      <c r="I133" s="190"/>
      <c r="J133" s="190"/>
      <c r="K133" s="190"/>
      <c r="L133" s="81">
        <v>1102</v>
      </c>
      <c r="M133" s="80"/>
      <c r="N133" s="79" t="s">
        <v>165</v>
      </c>
      <c r="O133" s="78">
        <v>11</v>
      </c>
      <c r="P133" s="77">
        <v>2</v>
      </c>
      <c r="Q133" s="76">
        <v>1102</v>
      </c>
      <c r="R133" s="75" t="s">
        <v>169</v>
      </c>
      <c r="S133" s="74">
        <v>100</v>
      </c>
      <c r="T133" s="73" t="s">
        <v>19</v>
      </c>
      <c r="U133" s="70">
        <v>608.1</v>
      </c>
      <c r="V133" s="72"/>
      <c r="W133" s="71">
        <v>1250</v>
      </c>
      <c r="X133" s="70">
        <v>750</v>
      </c>
      <c r="Y133" s="69" t="s">
        <v>168</v>
      </c>
      <c r="Z133" s="68"/>
      <c r="AA133" s="67"/>
    </row>
    <row r="134" spans="1:27" s="58" customFormat="1" ht="31.5">
      <c r="A134" s="82"/>
      <c r="B134" s="190">
        <v>110</v>
      </c>
      <c r="C134" s="190"/>
      <c r="D134" s="190"/>
      <c r="E134" s="190"/>
      <c r="F134" s="190"/>
      <c r="G134" s="190"/>
      <c r="H134" s="190"/>
      <c r="I134" s="190"/>
      <c r="J134" s="190"/>
      <c r="K134" s="190"/>
      <c r="L134" s="81">
        <v>1102</v>
      </c>
      <c r="M134" s="80"/>
      <c r="N134" s="79" t="s">
        <v>164</v>
      </c>
      <c r="O134" s="78">
        <v>11</v>
      </c>
      <c r="P134" s="77">
        <v>2</v>
      </c>
      <c r="Q134" s="76">
        <v>1102</v>
      </c>
      <c r="R134" s="75" t="s">
        <v>169</v>
      </c>
      <c r="S134" s="74">
        <v>110</v>
      </c>
      <c r="T134" s="73" t="s">
        <v>19</v>
      </c>
      <c r="U134" s="70">
        <v>608.1</v>
      </c>
      <c r="V134" s="72"/>
      <c r="W134" s="71">
        <v>1250</v>
      </c>
      <c r="X134" s="70">
        <v>750</v>
      </c>
      <c r="Y134" s="69" t="s">
        <v>168</v>
      </c>
      <c r="Z134" s="68"/>
      <c r="AA134" s="67"/>
    </row>
    <row r="135" spans="1:27" s="58" customFormat="1" ht="31.5">
      <c r="A135" s="82"/>
      <c r="B135" s="190">
        <v>200</v>
      </c>
      <c r="C135" s="190"/>
      <c r="D135" s="190"/>
      <c r="E135" s="190"/>
      <c r="F135" s="190"/>
      <c r="G135" s="190"/>
      <c r="H135" s="190"/>
      <c r="I135" s="190"/>
      <c r="J135" s="190"/>
      <c r="K135" s="190"/>
      <c r="L135" s="81">
        <v>1102</v>
      </c>
      <c r="M135" s="80"/>
      <c r="N135" s="79" t="s">
        <v>173</v>
      </c>
      <c r="O135" s="78">
        <v>11</v>
      </c>
      <c r="P135" s="77">
        <v>2</v>
      </c>
      <c r="Q135" s="76">
        <v>1102</v>
      </c>
      <c r="R135" s="75" t="s">
        <v>169</v>
      </c>
      <c r="S135" s="74">
        <v>200</v>
      </c>
      <c r="T135" s="73" t="s">
        <v>19</v>
      </c>
      <c r="U135" s="70">
        <v>1762.3</v>
      </c>
      <c r="V135" s="72"/>
      <c r="W135" s="71">
        <v>100</v>
      </c>
      <c r="X135" s="70">
        <v>195.7</v>
      </c>
      <c r="Y135" s="69" t="s">
        <v>168</v>
      </c>
      <c r="Z135" s="68"/>
      <c r="AA135" s="67"/>
    </row>
    <row r="136" spans="1:27" s="58" customFormat="1" ht="47.25">
      <c r="A136" s="82"/>
      <c r="B136" s="190">
        <v>240</v>
      </c>
      <c r="C136" s="190"/>
      <c r="D136" s="190"/>
      <c r="E136" s="190"/>
      <c r="F136" s="190"/>
      <c r="G136" s="190"/>
      <c r="H136" s="190"/>
      <c r="I136" s="190"/>
      <c r="J136" s="190"/>
      <c r="K136" s="190"/>
      <c r="L136" s="81">
        <v>1102</v>
      </c>
      <c r="M136" s="80"/>
      <c r="N136" s="79" t="s">
        <v>172</v>
      </c>
      <c r="O136" s="78">
        <v>11</v>
      </c>
      <c r="P136" s="77">
        <v>2</v>
      </c>
      <c r="Q136" s="76">
        <v>1102</v>
      </c>
      <c r="R136" s="75" t="s">
        <v>169</v>
      </c>
      <c r="S136" s="74">
        <v>240</v>
      </c>
      <c r="T136" s="73" t="s">
        <v>19</v>
      </c>
      <c r="U136" s="70">
        <v>1762.3</v>
      </c>
      <c r="V136" s="72"/>
      <c r="W136" s="71">
        <v>100</v>
      </c>
      <c r="X136" s="70">
        <v>195.7</v>
      </c>
      <c r="Y136" s="69" t="s">
        <v>168</v>
      </c>
      <c r="Z136" s="68"/>
      <c r="AA136" s="67"/>
    </row>
    <row r="137" spans="1:27" s="58" customFormat="1" ht="15.75">
      <c r="A137" s="82"/>
      <c r="B137" s="190">
        <v>800</v>
      </c>
      <c r="C137" s="190"/>
      <c r="D137" s="190"/>
      <c r="E137" s="190"/>
      <c r="F137" s="190"/>
      <c r="G137" s="190"/>
      <c r="H137" s="190"/>
      <c r="I137" s="190"/>
      <c r="J137" s="190"/>
      <c r="K137" s="190"/>
      <c r="L137" s="81">
        <v>1102</v>
      </c>
      <c r="M137" s="80"/>
      <c r="N137" s="79" t="s">
        <v>171</v>
      </c>
      <c r="O137" s="78">
        <v>11</v>
      </c>
      <c r="P137" s="77">
        <v>2</v>
      </c>
      <c r="Q137" s="76">
        <v>1102</v>
      </c>
      <c r="R137" s="75" t="s">
        <v>169</v>
      </c>
      <c r="S137" s="74">
        <v>800</v>
      </c>
      <c r="T137" s="73" t="s">
        <v>19</v>
      </c>
      <c r="U137" s="70">
        <v>20</v>
      </c>
      <c r="V137" s="72"/>
      <c r="W137" s="71">
        <v>20</v>
      </c>
      <c r="X137" s="70">
        <v>20</v>
      </c>
      <c r="Y137" s="69" t="s">
        <v>168</v>
      </c>
      <c r="Z137" s="68"/>
      <c r="AA137" s="67"/>
    </row>
    <row r="138" spans="1:27" s="58" customFormat="1" ht="15.75">
      <c r="A138" s="82"/>
      <c r="B138" s="190">
        <v>850</v>
      </c>
      <c r="C138" s="190"/>
      <c r="D138" s="190"/>
      <c r="E138" s="190"/>
      <c r="F138" s="190"/>
      <c r="G138" s="190"/>
      <c r="H138" s="190"/>
      <c r="I138" s="190"/>
      <c r="J138" s="190"/>
      <c r="K138" s="190"/>
      <c r="L138" s="81">
        <v>1102</v>
      </c>
      <c r="M138" s="80"/>
      <c r="N138" s="79" t="s">
        <v>170</v>
      </c>
      <c r="O138" s="78">
        <v>11</v>
      </c>
      <c r="P138" s="77">
        <v>2</v>
      </c>
      <c r="Q138" s="76">
        <v>1102</v>
      </c>
      <c r="R138" s="75" t="s">
        <v>169</v>
      </c>
      <c r="S138" s="74">
        <v>850</v>
      </c>
      <c r="T138" s="73" t="s">
        <v>19</v>
      </c>
      <c r="U138" s="70">
        <v>20</v>
      </c>
      <c r="V138" s="72"/>
      <c r="W138" s="71">
        <v>20</v>
      </c>
      <c r="X138" s="70">
        <v>20</v>
      </c>
      <c r="Y138" s="69" t="s">
        <v>168</v>
      </c>
      <c r="Z138" s="68"/>
      <c r="AA138" s="67"/>
    </row>
    <row r="139" spans="1:27" s="58" customFormat="1" ht="31.5">
      <c r="A139" s="82"/>
      <c r="B139" s="92"/>
      <c r="C139" s="92"/>
      <c r="D139" s="91"/>
      <c r="E139" s="91"/>
      <c r="F139" s="91"/>
      <c r="G139" s="90"/>
      <c r="H139" s="191" t="s">
        <v>167</v>
      </c>
      <c r="I139" s="191"/>
      <c r="J139" s="191"/>
      <c r="K139" s="191"/>
      <c r="L139" s="81">
        <v>1102</v>
      </c>
      <c r="M139" s="80"/>
      <c r="N139" s="89" t="s">
        <v>166</v>
      </c>
      <c r="O139" s="88">
        <v>11</v>
      </c>
      <c r="P139" s="87">
        <v>2</v>
      </c>
      <c r="Q139" s="76">
        <v>1102</v>
      </c>
      <c r="R139" s="86" t="s">
        <v>163</v>
      </c>
      <c r="S139" s="85" t="s">
        <v>157</v>
      </c>
      <c r="T139" s="73" t="s">
        <v>19</v>
      </c>
      <c r="U139" s="83">
        <v>2732.1</v>
      </c>
      <c r="V139" s="72"/>
      <c r="W139" s="84">
        <v>0</v>
      </c>
      <c r="X139" s="83">
        <v>0</v>
      </c>
      <c r="Y139" s="69" t="s">
        <v>162</v>
      </c>
      <c r="Z139" s="68"/>
      <c r="AA139" s="67"/>
    </row>
    <row r="140" spans="1:27" s="59" customFormat="1" ht="94.5">
      <c r="A140" s="82"/>
      <c r="B140" s="190">
        <v>100</v>
      </c>
      <c r="C140" s="190"/>
      <c r="D140" s="190"/>
      <c r="E140" s="190"/>
      <c r="F140" s="190"/>
      <c r="G140" s="190"/>
      <c r="H140" s="190"/>
      <c r="I140" s="190"/>
      <c r="J140" s="190"/>
      <c r="K140" s="190"/>
      <c r="L140" s="81">
        <v>1102</v>
      </c>
      <c r="M140" s="80"/>
      <c r="N140" s="79" t="s">
        <v>165</v>
      </c>
      <c r="O140" s="78">
        <v>11</v>
      </c>
      <c r="P140" s="77">
        <v>2</v>
      </c>
      <c r="Q140" s="76">
        <v>1102</v>
      </c>
      <c r="R140" s="75" t="s">
        <v>163</v>
      </c>
      <c r="S140" s="74">
        <v>100</v>
      </c>
      <c r="T140" s="73" t="s">
        <v>19</v>
      </c>
      <c r="U140" s="70">
        <v>2732.1</v>
      </c>
      <c r="V140" s="72"/>
      <c r="W140" s="71">
        <v>0</v>
      </c>
      <c r="X140" s="70">
        <v>0</v>
      </c>
      <c r="Y140" s="69" t="s">
        <v>162</v>
      </c>
      <c r="Z140" s="68"/>
      <c r="AA140" s="67"/>
    </row>
    <row r="141" spans="1:27" s="59" customFormat="1" ht="31.5">
      <c r="A141" s="82"/>
      <c r="B141" s="190">
        <v>110</v>
      </c>
      <c r="C141" s="190"/>
      <c r="D141" s="190"/>
      <c r="E141" s="190"/>
      <c r="F141" s="190"/>
      <c r="G141" s="190"/>
      <c r="H141" s="190"/>
      <c r="I141" s="190"/>
      <c r="J141" s="190"/>
      <c r="K141" s="190"/>
      <c r="L141" s="81">
        <v>1102</v>
      </c>
      <c r="M141" s="80"/>
      <c r="N141" s="79" t="s">
        <v>164</v>
      </c>
      <c r="O141" s="78">
        <v>11</v>
      </c>
      <c r="P141" s="77">
        <v>2</v>
      </c>
      <c r="Q141" s="76">
        <v>1102</v>
      </c>
      <c r="R141" s="75" t="s">
        <v>163</v>
      </c>
      <c r="S141" s="74">
        <v>110</v>
      </c>
      <c r="T141" s="73" t="s">
        <v>19</v>
      </c>
      <c r="U141" s="70">
        <v>2732.1</v>
      </c>
      <c r="V141" s="72"/>
      <c r="W141" s="71">
        <v>0</v>
      </c>
      <c r="X141" s="70">
        <v>0</v>
      </c>
      <c r="Y141" s="69" t="s">
        <v>162</v>
      </c>
      <c r="Z141" s="68"/>
      <c r="AA141" s="67"/>
    </row>
    <row r="142" spans="1:27" s="59" customFormat="1" ht="31.5">
      <c r="A142" s="82"/>
      <c r="B142" s="92"/>
      <c r="C142" s="92"/>
      <c r="D142" s="91"/>
      <c r="E142" s="91"/>
      <c r="F142" s="91"/>
      <c r="G142" s="90"/>
      <c r="H142" s="191" t="s">
        <v>367</v>
      </c>
      <c r="I142" s="191"/>
      <c r="J142" s="191"/>
      <c r="K142" s="191"/>
      <c r="L142" s="81">
        <v>1102</v>
      </c>
      <c r="M142" s="80"/>
      <c r="N142" s="89" t="s">
        <v>361</v>
      </c>
      <c r="O142" s="88">
        <v>11</v>
      </c>
      <c r="P142" s="87">
        <v>2</v>
      </c>
      <c r="Q142" s="76">
        <v>1102</v>
      </c>
      <c r="R142" s="86" t="s">
        <v>368</v>
      </c>
      <c r="S142" s="85" t="s">
        <v>157</v>
      </c>
      <c r="T142" s="73" t="s">
        <v>19</v>
      </c>
      <c r="U142" s="83">
        <v>97.4</v>
      </c>
      <c r="V142" s="72"/>
      <c r="W142" s="84">
        <v>0</v>
      </c>
      <c r="X142" s="83">
        <v>0</v>
      </c>
      <c r="Y142" s="69" t="s">
        <v>162</v>
      </c>
      <c r="Z142" s="68"/>
      <c r="AA142" s="67"/>
    </row>
    <row r="143" spans="1:27" s="59" customFormat="1" ht="31.5">
      <c r="A143" s="82"/>
      <c r="B143" s="190">
        <v>200</v>
      </c>
      <c r="C143" s="190"/>
      <c r="D143" s="190"/>
      <c r="E143" s="190"/>
      <c r="F143" s="190"/>
      <c r="G143" s="190"/>
      <c r="H143" s="190"/>
      <c r="I143" s="190"/>
      <c r="J143" s="190"/>
      <c r="K143" s="190"/>
      <c r="L143" s="81">
        <v>1102</v>
      </c>
      <c r="M143" s="80"/>
      <c r="N143" s="79" t="s">
        <v>173</v>
      </c>
      <c r="O143" s="78">
        <v>11</v>
      </c>
      <c r="P143" s="77">
        <v>2</v>
      </c>
      <c r="Q143" s="76">
        <v>1102</v>
      </c>
      <c r="R143" s="75" t="s">
        <v>368</v>
      </c>
      <c r="S143" s="74">
        <v>200</v>
      </c>
      <c r="T143" s="73" t="s">
        <v>19</v>
      </c>
      <c r="U143" s="70">
        <v>97.4</v>
      </c>
      <c r="V143" s="72"/>
      <c r="W143" s="71">
        <v>0</v>
      </c>
      <c r="X143" s="70">
        <v>0</v>
      </c>
      <c r="Y143" s="69" t="s">
        <v>162</v>
      </c>
      <c r="Z143" s="68"/>
      <c r="AA143" s="67"/>
    </row>
    <row r="144" spans="1:27" s="59" customFormat="1" ht="47.25">
      <c r="A144" s="82"/>
      <c r="B144" s="190">
        <v>240</v>
      </c>
      <c r="C144" s="190"/>
      <c r="D144" s="190"/>
      <c r="E144" s="190"/>
      <c r="F144" s="190"/>
      <c r="G144" s="190"/>
      <c r="H144" s="190"/>
      <c r="I144" s="190"/>
      <c r="J144" s="190"/>
      <c r="K144" s="190"/>
      <c r="L144" s="81">
        <v>1102</v>
      </c>
      <c r="M144" s="80"/>
      <c r="N144" s="79" t="s">
        <v>172</v>
      </c>
      <c r="O144" s="78">
        <v>11</v>
      </c>
      <c r="P144" s="77">
        <v>2</v>
      </c>
      <c r="Q144" s="76">
        <v>1102</v>
      </c>
      <c r="R144" s="75" t="s">
        <v>368</v>
      </c>
      <c r="S144" s="74">
        <v>240</v>
      </c>
      <c r="T144" s="73" t="s">
        <v>19</v>
      </c>
      <c r="U144" s="70">
        <v>97.4</v>
      </c>
      <c r="V144" s="72"/>
      <c r="W144" s="71">
        <v>0</v>
      </c>
      <c r="X144" s="70">
        <v>0</v>
      </c>
      <c r="Y144" s="69" t="s">
        <v>162</v>
      </c>
      <c r="Z144" s="68"/>
      <c r="AA144" s="67"/>
    </row>
    <row r="145" spans="1:27" s="59" customFormat="1" ht="47.25">
      <c r="A145" s="82"/>
      <c r="B145" s="92"/>
      <c r="C145" s="92"/>
      <c r="D145" s="91"/>
      <c r="E145" s="91"/>
      <c r="F145" s="91"/>
      <c r="G145" s="90"/>
      <c r="H145" s="191" t="s">
        <v>369</v>
      </c>
      <c r="I145" s="191"/>
      <c r="J145" s="191"/>
      <c r="K145" s="191"/>
      <c r="L145" s="81">
        <v>1102</v>
      </c>
      <c r="M145" s="80"/>
      <c r="N145" s="89" t="s">
        <v>364</v>
      </c>
      <c r="O145" s="88">
        <v>11</v>
      </c>
      <c r="P145" s="87">
        <v>2</v>
      </c>
      <c r="Q145" s="76">
        <v>1102</v>
      </c>
      <c r="R145" s="86" t="s">
        <v>370</v>
      </c>
      <c r="S145" s="85" t="s">
        <v>157</v>
      </c>
      <c r="T145" s="73" t="s">
        <v>19</v>
      </c>
      <c r="U145" s="83">
        <v>2.6</v>
      </c>
      <c r="V145" s="72"/>
      <c r="W145" s="84">
        <v>0</v>
      </c>
      <c r="X145" s="83">
        <v>0</v>
      </c>
      <c r="Y145" s="69" t="s">
        <v>366</v>
      </c>
      <c r="Z145" s="68"/>
      <c r="AA145" s="67"/>
    </row>
    <row r="146" spans="1:27" s="59" customFormat="1" ht="31.5">
      <c r="A146" s="82"/>
      <c r="B146" s="190">
        <v>200</v>
      </c>
      <c r="C146" s="190"/>
      <c r="D146" s="190"/>
      <c r="E146" s="190"/>
      <c r="F146" s="190"/>
      <c r="G146" s="190"/>
      <c r="H146" s="190"/>
      <c r="I146" s="190"/>
      <c r="J146" s="190"/>
      <c r="K146" s="190"/>
      <c r="L146" s="81">
        <v>1102</v>
      </c>
      <c r="M146" s="80"/>
      <c r="N146" s="79" t="s">
        <v>173</v>
      </c>
      <c r="O146" s="78">
        <v>11</v>
      </c>
      <c r="P146" s="77">
        <v>2</v>
      </c>
      <c r="Q146" s="76">
        <v>1102</v>
      </c>
      <c r="R146" s="75" t="s">
        <v>370</v>
      </c>
      <c r="S146" s="74">
        <v>200</v>
      </c>
      <c r="T146" s="73" t="s">
        <v>19</v>
      </c>
      <c r="U146" s="70">
        <v>2.6</v>
      </c>
      <c r="V146" s="72"/>
      <c r="W146" s="71">
        <v>0</v>
      </c>
      <c r="X146" s="70">
        <v>0</v>
      </c>
      <c r="Y146" s="69" t="s">
        <v>366</v>
      </c>
      <c r="Z146" s="68"/>
      <c r="AA146" s="67"/>
    </row>
    <row r="147" spans="1:27" s="59" customFormat="1" ht="47.25">
      <c r="A147" s="82"/>
      <c r="B147" s="190">
        <v>240</v>
      </c>
      <c r="C147" s="190"/>
      <c r="D147" s="190"/>
      <c r="E147" s="190"/>
      <c r="F147" s="190"/>
      <c r="G147" s="190"/>
      <c r="H147" s="190"/>
      <c r="I147" s="190"/>
      <c r="J147" s="190"/>
      <c r="K147" s="190"/>
      <c r="L147" s="81">
        <v>1102</v>
      </c>
      <c r="M147" s="80"/>
      <c r="N147" s="79" t="s">
        <v>172</v>
      </c>
      <c r="O147" s="78">
        <v>11</v>
      </c>
      <c r="P147" s="77">
        <v>2</v>
      </c>
      <c r="Q147" s="76">
        <v>1102</v>
      </c>
      <c r="R147" s="75" t="s">
        <v>370</v>
      </c>
      <c r="S147" s="74">
        <v>240</v>
      </c>
      <c r="T147" s="73" t="s">
        <v>19</v>
      </c>
      <c r="U147" s="70">
        <v>2.6</v>
      </c>
      <c r="V147" s="72"/>
      <c r="W147" s="71">
        <v>0</v>
      </c>
      <c r="X147" s="70">
        <v>0</v>
      </c>
      <c r="Y147" s="69" t="s">
        <v>366</v>
      </c>
      <c r="Z147" s="68"/>
      <c r="AA147" s="67"/>
    </row>
    <row r="148" spans="1:27" s="59" customFormat="1" ht="15.75">
      <c r="A148" s="82"/>
      <c r="B148" s="193">
        <v>9900</v>
      </c>
      <c r="C148" s="193"/>
      <c r="D148" s="193"/>
      <c r="E148" s="193"/>
      <c r="F148" s="193"/>
      <c r="G148" s="193"/>
      <c r="H148" s="193"/>
      <c r="I148" s="193"/>
      <c r="J148" s="193"/>
      <c r="K148" s="193"/>
      <c r="L148" s="81">
        <v>9999</v>
      </c>
      <c r="M148" s="80"/>
      <c r="N148" s="89" t="s">
        <v>156</v>
      </c>
      <c r="O148" s="88">
        <v>99</v>
      </c>
      <c r="P148" s="87">
        <v>0</v>
      </c>
      <c r="Q148" s="76">
        <v>9999</v>
      </c>
      <c r="R148" s="86" t="s">
        <v>157</v>
      </c>
      <c r="S148" s="85" t="s">
        <v>157</v>
      </c>
      <c r="T148" s="73">
        <v>0</v>
      </c>
      <c r="U148" s="83">
        <v>0</v>
      </c>
      <c r="V148" s="72"/>
      <c r="W148" s="84">
        <v>248.4</v>
      </c>
      <c r="X148" s="83">
        <v>483.5</v>
      </c>
      <c r="Y148" s="69" t="s">
        <v>154</v>
      </c>
      <c r="Z148" s="68"/>
      <c r="AA148" s="67"/>
    </row>
    <row r="149" spans="1:27" s="59" customFormat="1" ht="15.75">
      <c r="A149" s="82"/>
      <c r="B149" s="193" t="s">
        <v>156</v>
      </c>
      <c r="C149" s="193"/>
      <c r="D149" s="193"/>
      <c r="E149" s="193"/>
      <c r="F149" s="193"/>
      <c r="G149" s="193"/>
      <c r="H149" s="193"/>
      <c r="I149" s="193"/>
      <c r="J149" s="193"/>
      <c r="K149" s="193"/>
      <c r="L149" s="81">
        <v>9999</v>
      </c>
      <c r="M149" s="80"/>
      <c r="N149" s="89" t="s">
        <v>156</v>
      </c>
      <c r="O149" s="88">
        <v>99</v>
      </c>
      <c r="P149" s="87">
        <v>99</v>
      </c>
      <c r="Q149" s="76">
        <v>9999</v>
      </c>
      <c r="R149" s="86" t="s">
        <v>157</v>
      </c>
      <c r="S149" s="85" t="s">
        <v>157</v>
      </c>
      <c r="T149" s="73">
        <v>0</v>
      </c>
      <c r="U149" s="83">
        <v>0</v>
      </c>
      <c r="V149" s="72"/>
      <c r="W149" s="84">
        <v>248.4</v>
      </c>
      <c r="X149" s="83">
        <v>483.5</v>
      </c>
      <c r="Y149" s="69" t="s">
        <v>154</v>
      </c>
      <c r="Z149" s="68"/>
      <c r="AA149" s="67"/>
    </row>
    <row r="150" spans="1:27" s="59" customFormat="1" ht="15.75">
      <c r="A150" s="82"/>
      <c r="B150" s="92"/>
      <c r="C150" s="93"/>
      <c r="D150" s="192" t="s">
        <v>161</v>
      </c>
      <c r="E150" s="192"/>
      <c r="F150" s="192"/>
      <c r="G150" s="192"/>
      <c r="H150" s="192"/>
      <c r="I150" s="192"/>
      <c r="J150" s="192"/>
      <c r="K150" s="192"/>
      <c r="L150" s="81">
        <v>9999</v>
      </c>
      <c r="M150" s="80"/>
      <c r="N150" s="89" t="s">
        <v>160</v>
      </c>
      <c r="O150" s="88">
        <v>99</v>
      </c>
      <c r="P150" s="87">
        <v>99</v>
      </c>
      <c r="Q150" s="76">
        <v>9999</v>
      </c>
      <c r="R150" s="86" t="s">
        <v>159</v>
      </c>
      <c r="S150" s="85" t="s">
        <v>157</v>
      </c>
      <c r="T150" s="73" t="s">
        <v>19</v>
      </c>
      <c r="U150" s="83">
        <v>0</v>
      </c>
      <c r="V150" s="72"/>
      <c r="W150" s="84">
        <v>248.4</v>
      </c>
      <c r="X150" s="83">
        <v>483.5</v>
      </c>
      <c r="Y150" s="69" t="s">
        <v>154</v>
      </c>
      <c r="Z150" s="68"/>
      <c r="AA150" s="67"/>
    </row>
    <row r="151" spans="1:27" s="59" customFormat="1" ht="15.75">
      <c r="A151" s="82"/>
      <c r="B151" s="92"/>
      <c r="C151" s="92"/>
      <c r="D151" s="91"/>
      <c r="E151" s="91"/>
      <c r="F151" s="91"/>
      <c r="G151" s="90"/>
      <c r="H151" s="191" t="s">
        <v>158</v>
      </c>
      <c r="I151" s="191"/>
      <c r="J151" s="191"/>
      <c r="K151" s="191"/>
      <c r="L151" s="81">
        <v>9999</v>
      </c>
      <c r="M151" s="80"/>
      <c r="N151" s="89" t="s">
        <v>156</v>
      </c>
      <c r="O151" s="88">
        <v>99</v>
      </c>
      <c r="P151" s="87">
        <v>99</v>
      </c>
      <c r="Q151" s="76">
        <v>9999</v>
      </c>
      <c r="R151" s="86" t="s">
        <v>155</v>
      </c>
      <c r="S151" s="85" t="s">
        <v>157</v>
      </c>
      <c r="T151" s="73" t="s">
        <v>19</v>
      </c>
      <c r="U151" s="83">
        <v>0</v>
      </c>
      <c r="V151" s="72"/>
      <c r="W151" s="84">
        <v>248.4</v>
      </c>
      <c r="X151" s="83">
        <v>483.5</v>
      </c>
      <c r="Y151" s="69" t="s">
        <v>154</v>
      </c>
      <c r="Z151" s="68"/>
      <c r="AA151" s="67"/>
    </row>
    <row r="152" spans="1:27" ht="15.75">
      <c r="A152" s="82"/>
      <c r="B152" s="190">
        <v>900</v>
      </c>
      <c r="C152" s="190"/>
      <c r="D152" s="190"/>
      <c r="E152" s="190"/>
      <c r="F152" s="190"/>
      <c r="G152" s="190"/>
      <c r="H152" s="190"/>
      <c r="I152" s="190"/>
      <c r="J152" s="190"/>
      <c r="K152" s="190"/>
      <c r="L152" s="81">
        <v>9999</v>
      </c>
      <c r="M152" s="80"/>
      <c r="N152" s="89" t="s">
        <v>156</v>
      </c>
      <c r="O152" s="78">
        <v>99</v>
      </c>
      <c r="P152" s="77">
        <v>99</v>
      </c>
      <c r="Q152" s="76">
        <v>9999</v>
      </c>
      <c r="R152" s="75" t="s">
        <v>155</v>
      </c>
      <c r="S152" s="74">
        <v>900</v>
      </c>
      <c r="T152" s="73" t="s">
        <v>19</v>
      </c>
      <c r="U152" s="70">
        <v>0</v>
      </c>
      <c r="V152" s="72"/>
      <c r="W152" s="71">
        <v>248.4</v>
      </c>
      <c r="X152" s="70">
        <v>483.5</v>
      </c>
      <c r="Y152" s="69" t="s">
        <v>154</v>
      </c>
      <c r="Z152" s="68"/>
      <c r="AA152" s="67"/>
    </row>
    <row r="153" spans="1:27" ht="15.75">
      <c r="A153" s="82"/>
      <c r="B153" s="190">
        <v>990</v>
      </c>
      <c r="C153" s="190"/>
      <c r="D153" s="190"/>
      <c r="E153" s="190"/>
      <c r="F153" s="190"/>
      <c r="G153" s="190"/>
      <c r="H153" s="190"/>
      <c r="I153" s="190"/>
      <c r="J153" s="190"/>
      <c r="K153" s="190"/>
      <c r="L153" s="81">
        <v>9999</v>
      </c>
      <c r="M153" s="80"/>
      <c r="N153" s="89" t="s">
        <v>156</v>
      </c>
      <c r="O153" s="78">
        <v>99</v>
      </c>
      <c r="P153" s="77">
        <v>99</v>
      </c>
      <c r="Q153" s="76">
        <v>9999</v>
      </c>
      <c r="R153" s="75" t="s">
        <v>155</v>
      </c>
      <c r="S153" s="74">
        <v>990</v>
      </c>
      <c r="T153" s="73" t="s">
        <v>19</v>
      </c>
      <c r="U153" s="70">
        <v>0</v>
      </c>
      <c r="V153" s="72"/>
      <c r="W153" s="71">
        <v>248.4</v>
      </c>
      <c r="X153" s="70">
        <v>483.5</v>
      </c>
      <c r="Y153" s="69" t="s">
        <v>154</v>
      </c>
      <c r="Z153" s="68"/>
      <c r="AA153" s="67"/>
    </row>
    <row r="154" spans="1:27" ht="15.75">
      <c r="A154" s="61"/>
      <c r="B154" s="61"/>
      <c r="C154" s="61"/>
      <c r="D154" s="61"/>
      <c r="E154" s="61"/>
      <c r="F154" s="61"/>
      <c r="G154" s="61"/>
      <c r="H154" s="61"/>
      <c r="I154" s="61"/>
      <c r="J154" s="61"/>
      <c r="K154" s="61"/>
      <c r="L154" s="61"/>
      <c r="M154" s="61"/>
      <c r="N154" s="66" t="s">
        <v>153</v>
      </c>
      <c r="O154" s="65"/>
      <c r="P154" s="65"/>
      <c r="Q154" s="65"/>
      <c r="R154" s="65"/>
      <c r="S154" s="64"/>
      <c r="T154" s="63"/>
      <c r="U154" s="83">
        <v>35627.199999999997</v>
      </c>
      <c r="V154" s="62"/>
      <c r="W154" s="83">
        <v>10300.1</v>
      </c>
      <c r="X154" s="83">
        <v>10046.299999999999</v>
      </c>
      <c r="Y154" s="61"/>
      <c r="Z154" s="60"/>
      <c r="AA154" s="60"/>
    </row>
  </sheetData>
  <mergeCells count="159">
    <mergeCell ref="S8:S10"/>
    <mergeCell ref="Q8:Q10"/>
    <mergeCell ref="N8:N10"/>
    <mergeCell ref="B11:K11"/>
    <mergeCell ref="O8:O10"/>
    <mergeCell ref="P8:P10"/>
    <mergeCell ref="B76:K76"/>
    <mergeCell ref="B99:K99"/>
    <mergeCell ref="B85:K85"/>
    <mergeCell ref="B91:K91"/>
    <mergeCell ref="B94:K94"/>
    <mergeCell ref="B121:K121"/>
    <mergeCell ref="U2:Y2"/>
    <mergeCell ref="U3:X3"/>
    <mergeCell ref="W1:AA1"/>
    <mergeCell ref="U4:X4"/>
    <mergeCell ref="U7:X7"/>
    <mergeCell ref="M5:Y5"/>
    <mergeCell ref="H74:K74"/>
    <mergeCell ref="H78:K78"/>
    <mergeCell ref="B68:K68"/>
    <mergeCell ref="B75:K75"/>
    <mergeCell ref="B63:K63"/>
    <mergeCell ref="B69:K69"/>
    <mergeCell ref="F73:K73"/>
    <mergeCell ref="F77:K77"/>
    <mergeCell ref="U8:X8"/>
    <mergeCell ref="U9:U10"/>
    <mergeCell ref="W9:W10"/>
    <mergeCell ref="X9:X10"/>
    <mergeCell ref="D66:K66"/>
    <mergeCell ref="B65:K65"/>
    <mergeCell ref="B71:K71"/>
    <mergeCell ref="B64:K64"/>
    <mergeCell ref="H14:K14"/>
    <mergeCell ref="H17:K17"/>
    <mergeCell ref="B81:K81"/>
    <mergeCell ref="B104:K104"/>
    <mergeCell ref="B123:K123"/>
    <mergeCell ref="B82:K82"/>
    <mergeCell ref="B87:K87"/>
    <mergeCell ref="H25:K25"/>
    <mergeCell ref="H30:K30"/>
    <mergeCell ref="H33:K33"/>
    <mergeCell ref="H67:K67"/>
    <mergeCell ref="D72:K72"/>
    <mergeCell ref="B79:K79"/>
    <mergeCell ref="B50:K50"/>
    <mergeCell ref="B53:K53"/>
    <mergeCell ref="B55:K55"/>
    <mergeCell ref="B61:K61"/>
    <mergeCell ref="H48:K48"/>
    <mergeCell ref="H51:K51"/>
    <mergeCell ref="H59:K59"/>
    <mergeCell ref="B140:K140"/>
    <mergeCell ref="B136:K136"/>
    <mergeCell ref="B138:K138"/>
    <mergeCell ref="B102:K102"/>
    <mergeCell ref="B115:K115"/>
    <mergeCell ref="B118:K118"/>
    <mergeCell ref="R8:R10"/>
    <mergeCell ref="B105:K105"/>
    <mergeCell ref="B12:K12"/>
    <mergeCell ref="B20:K20"/>
    <mergeCell ref="B36:K36"/>
    <mergeCell ref="B41:K41"/>
    <mergeCell ref="B46:K46"/>
    <mergeCell ref="B57:K57"/>
    <mergeCell ref="B56:K56"/>
    <mergeCell ref="D13:K13"/>
    <mergeCell ref="D21:K21"/>
    <mergeCell ref="D37:K37"/>
    <mergeCell ref="D42:K42"/>
    <mergeCell ref="D47:K47"/>
    <mergeCell ref="D58:K58"/>
    <mergeCell ref="H38:K38"/>
    <mergeCell ref="H43:K43"/>
    <mergeCell ref="D83:K83"/>
    <mergeCell ref="H93:K93"/>
    <mergeCell ref="B70:K70"/>
    <mergeCell ref="H97:K97"/>
    <mergeCell ref="B80:K80"/>
    <mergeCell ref="B86:K86"/>
    <mergeCell ref="B92:K92"/>
    <mergeCell ref="B95:K95"/>
    <mergeCell ref="H22:K22"/>
    <mergeCell ref="D150:K150"/>
    <mergeCell ref="E89:K89"/>
    <mergeCell ref="E96:K96"/>
    <mergeCell ref="E100:K100"/>
    <mergeCell ref="H84:K84"/>
    <mergeCell ref="B124:K124"/>
    <mergeCell ref="B130:K130"/>
    <mergeCell ref="B149:K149"/>
    <mergeCell ref="B129:K129"/>
    <mergeCell ref="B148:K148"/>
    <mergeCell ref="D88:K88"/>
    <mergeCell ref="D106:K106"/>
    <mergeCell ref="D125:K125"/>
    <mergeCell ref="H126:K126"/>
    <mergeCell ref="H132:K132"/>
    <mergeCell ref="H139:K139"/>
    <mergeCell ref="H101:K101"/>
    <mergeCell ref="H107:K107"/>
    <mergeCell ref="H114:K114"/>
    <mergeCell ref="B108:K108"/>
    <mergeCell ref="B110:K110"/>
    <mergeCell ref="B112:K112"/>
    <mergeCell ref="B103:K103"/>
    <mergeCell ref="D131:K131"/>
    <mergeCell ref="B15:K15"/>
    <mergeCell ref="B18:K18"/>
    <mergeCell ref="B23:K23"/>
    <mergeCell ref="B26:K26"/>
    <mergeCell ref="B28:K28"/>
    <mergeCell ref="B31:K31"/>
    <mergeCell ref="B34:K34"/>
    <mergeCell ref="B39:K39"/>
    <mergeCell ref="B98:K98"/>
    <mergeCell ref="B44:K44"/>
    <mergeCell ref="B49:K49"/>
    <mergeCell ref="B52:K52"/>
    <mergeCell ref="B54:K54"/>
    <mergeCell ref="B60:K60"/>
    <mergeCell ref="B62:K62"/>
    <mergeCell ref="H90:K90"/>
    <mergeCell ref="B16:K16"/>
    <mergeCell ref="B19:K19"/>
    <mergeCell ref="B24:K24"/>
    <mergeCell ref="B27:K27"/>
    <mergeCell ref="B29:K29"/>
    <mergeCell ref="B32:K32"/>
    <mergeCell ref="B35:K35"/>
    <mergeCell ref="B40:K40"/>
    <mergeCell ref="B45:K45"/>
    <mergeCell ref="B153:K153"/>
    <mergeCell ref="B109:K109"/>
    <mergeCell ref="B111:K111"/>
    <mergeCell ref="B113:K113"/>
    <mergeCell ref="B116:K116"/>
    <mergeCell ref="B119:K119"/>
    <mergeCell ref="B122:K122"/>
    <mergeCell ref="B128:K128"/>
    <mergeCell ref="B134:K134"/>
    <mergeCell ref="H117:K117"/>
    <mergeCell ref="H120:K120"/>
    <mergeCell ref="B143:K143"/>
    <mergeCell ref="B146:K146"/>
    <mergeCell ref="B152:K152"/>
    <mergeCell ref="H145:K145"/>
    <mergeCell ref="B135:K135"/>
    <mergeCell ref="B141:K141"/>
    <mergeCell ref="B144:K144"/>
    <mergeCell ref="H151:K151"/>
    <mergeCell ref="B147:K147"/>
    <mergeCell ref="B127:K127"/>
    <mergeCell ref="B133:K133"/>
    <mergeCell ref="H142:K142"/>
    <mergeCell ref="B137:K137"/>
  </mergeCells>
  <pageMargins left="0.78740157480314965" right="0" top="0" bottom="0" header="0.51181102362204722" footer="0.51181102362204722"/>
  <pageSetup paperSize="9" scale="59" fitToHeight="4" orientation="portrait" r:id="rId1"/>
  <headerFooter alignWithMargins="0">
    <oddFooter>&amp;CСтраница &amp;P из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V121"/>
  <sheetViews>
    <sheetView showGridLines="0" topLeftCell="A119" zoomScale="90" zoomScaleNormal="90" workbookViewId="0">
      <selection activeCell="M115" sqref="M115"/>
    </sheetView>
  </sheetViews>
  <sheetFormatPr defaultRowHeight="12.75"/>
  <cols>
    <col min="1" max="1" width="1.5703125" style="30" customWidth="1"/>
    <col min="2" max="11" width="0" style="30" hidden="1" customWidth="1"/>
    <col min="12" max="12" width="64.5703125" style="30" customWidth="1"/>
    <col min="13" max="13" width="19.42578125" style="30" customWidth="1"/>
    <col min="14" max="14" width="8.5703125" style="30" customWidth="1"/>
    <col min="15" max="15" width="8.85546875" style="30" customWidth="1"/>
    <col min="16" max="16" width="8" style="30" customWidth="1"/>
    <col min="17" max="17" width="12.28515625" style="30" customWidth="1"/>
    <col min="18" max="18" width="0" style="30" hidden="1" customWidth="1"/>
    <col min="19" max="19" width="12.28515625" style="30" customWidth="1"/>
    <col min="20" max="20" width="10.7109375" style="30" customWidth="1"/>
    <col min="21" max="22" width="0" style="30" hidden="1" customWidth="1"/>
    <col min="23" max="256" width="9.140625" style="30" customWidth="1"/>
    <col min="257" max="16384" width="9.140625" style="30"/>
  </cols>
  <sheetData>
    <row r="1" spans="1:22" ht="14.25" customHeight="1">
      <c r="A1" s="39"/>
      <c r="B1" s="40"/>
      <c r="C1" s="40"/>
      <c r="D1" s="40"/>
      <c r="E1" s="40"/>
      <c r="F1" s="40"/>
      <c r="G1" s="40"/>
      <c r="H1" s="40"/>
      <c r="I1" s="39"/>
      <c r="J1" s="39"/>
      <c r="K1" s="36" t="s">
        <v>331</v>
      </c>
      <c r="L1" s="36"/>
      <c r="M1" s="36"/>
      <c r="N1" s="36"/>
      <c r="O1" s="36"/>
      <c r="P1" s="36"/>
      <c r="Q1" s="57"/>
      <c r="R1" s="57"/>
      <c r="S1" s="217" t="s">
        <v>330</v>
      </c>
      <c r="T1" s="217"/>
      <c r="U1" s="217"/>
      <c r="V1" s="217"/>
    </row>
    <row r="2" spans="1:22" ht="52.5" customHeight="1">
      <c r="A2" s="39"/>
      <c r="B2" s="40"/>
      <c r="C2" s="40"/>
      <c r="D2" s="40"/>
      <c r="E2" s="40"/>
      <c r="F2" s="40"/>
      <c r="G2" s="40"/>
      <c r="H2" s="40"/>
      <c r="I2" s="39"/>
      <c r="J2" s="39"/>
      <c r="K2" s="39"/>
      <c r="L2" s="39"/>
      <c r="M2" s="39"/>
      <c r="N2" s="39"/>
      <c r="O2" s="39"/>
      <c r="P2" s="39"/>
      <c r="Q2" s="220" t="s">
        <v>372</v>
      </c>
      <c r="R2" s="196"/>
      <c r="S2" s="196"/>
      <c r="T2" s="196"/>
      <c r="U2" s="196"/>
      <c r="V2" s="31"/>
    </row>
    <row r="3" spans="1:22" ht="18.75" customHeight="1">
      <c r="A3" s="39"/>
      <c r="B3" s="40"/>
      <c r="C3" s="40"/>
      <c r="D3" s="40"/>
      <c r="E3" s="40"/>
      <c r="F3" s="40"/>
      <c r="G3" s="40"/>
      <c r="H3" s="40"/>
      <c r="I3" s="39"/>
      <c r="J3" s="39"/>
      <c r="K3" s="39"/>
      <c r="L3" s="33"/>
      <c r="M3" s="33"/>
      <c r="N3" s="33"/>
      <c r="O3" s="33"/>
      <c r="P3" s="33"/>
      <c r="Q3" s="33"/>
      <c r="R3" s="33"/>
      <c r="S3" s="218"/>
      <c r="T3" s="219"/>
      <c r="U3" s="219"/>
      <c r="V3" s="31"/>
    </row>
    <row r="4" spans="1:22" ht="12.75" customHeight="1">
      <c r="A4" s="39"/>
      <c r="B4" s="40"/>
      <c r="C4" s="40"/>
      <c r="D4" s="40"/>
      <c r="E4" s="40"/>
      <c r="F4" s="40"/>
      <c r="G4" s="40"/>
      <c r="H4" s="40"/>
      <c r="I4" s="39"/>
      <c r="J4" s="39"/>
      <c r="K4" s="39"/>
      <c r="L4" s="39"/>
      <c r="M4" s="39"/>
      <c r="N4" s="39"/>
      <c r="O4" s="39"/>
      <c r="P4" s="39"/>
      <c r="Q4" s="39"/>
      <c r="R4" s="31"/>
      <c r="S4" s="31"/>
      <c r="T4" s="31"/>
      <c r="U4" s="31"/>
      <c r="V4" s="31"/>
    </row>
    <row r="5" spans="1:22" ht="48" customHeight="1">
      <c r="A5" s="39"/>
      <c r="B5" s="40"/>
      <c r="C5" s="40"/>
      <c r="D5" s="40"/>
      <c r="E5" s="40"/>
      <c r="F5" s="40"/>
      <c r="G5" s="40"/>
      <c r="H5" s="40"/>
      <c r="I5" s="39"/>
      <c r="J5" s="39"/>
      <c r="K5" s="39"/>
      <c r="L5" s="203" t="s">
        <v>329</v>
      </c>
      <c r="M5" s="203"/>
      <c r="N5" s="203"/>
      <c r="O5" s="203"/>
      <c r="P5" s="203"/>
      <c r="Q5" s="203"/>
      <c r="R5" s="203"/>
      <c r="S5" s="203"/>
      <c r="T5" s="203"/>
      <c r="U5" s="32"/>
      <c r="V5" s="31"/>
    </row>
    <row r="6" spans="1:22" ht="12.75" customHeight="1">
      <c r="A6" s="39"/>
      <c r="B6" s="40"/>
      <c r="C6" s="40"/>
      <c r="D6" s="40"/>
      <c r="E6" s="40"/>
      <c r="F6" s="40"/>
      <c r="G6" s="40"/>
      <c r="H6" s="40"/>
      <c r="I6" s="39"/>
      <c r="J6" s="39"/>
      <c r="K6" s="39"/>
      <c r="L6" s="39"/>
      <c r="M6" s="39"/>
      <c r="N6" s="39"/>
      <c r="O6" s="39"/>
      <c r="P6" s="39"/>
      <c r="Q6" s="39"/>
      <c r="R6" s="31"/>
      <c r="S6" s="31"/>
      <c r="T6" s="31"/>
      <c r="U6" s="31"/>
      <c r="V6" s="31"/>
    </row>
    <row r="7" spans="1:22" ht="12.75" customHeight="1">
      <c r="A7" s="39"/>
      <c r="B7" s="40"/>
      <c r="C7" s="40"/>
      <c r="D7" s="40"/>
      <c r="E7" s="40"/>
      <c r="F7" s="40"/>
      <c r="G7" s="40"/>
      <c r="H7" s="40"/>
      <c r="I7" s="39"/>
      <c r="J7" s="39"/>
      <c r="K7" s="39"/>
      <c r="L7" s="39"/>
      <c r="M7" s="39"/>
      <c r="N7" s="39"/>
      <c r="O7" s="39"/>
      <c r="P7" s="39"/>
      <c r="Q7" s="31"/>
      <c r="R7" s="35"/>
      <c r="S7" s="34"/>
      <c r="T7" s="34" t="s">
        <v>312</v>
      </c>
      <c r="U7" s="32"/>
      <c r="V7" s="31"/>
    </row>
    <row r="8" spans="1:22" customFormat="1" ht="18.75" customHeight="1">
      <c r="A8" s="100"/>
      <c r="B8" s="101"/>
      <c r="C8" s="101"/>
      <c r="D8" s="101"/>
      <c r="E8" s="101"/>
      <c r="F8" s="101"/>
      <c r="G8" s="101"/>
      <c r="H8" s="101"/>
      <c r="I8" s="100"/>
      <c r="J8" s="100"/>
      <c r="K8" s="100"/>
      <c r="L8" s="221" t="s">
        <v>311</v>
      </c>
      <c r="M8" s="222" t="s">
        <v>308</v>
      </c>
      <c r="N8" s="222" t="s">
        <v>305</v>
      </c>
      <c r="O8" s="222" t="s">
        <v>310</v>
      </c>
      <c r="P8" s="222" t="s">
        <v>309</v>
      </c>
      <c r="Q8" s="221" t="s">
        <v>307</v>
      </c>
      <c r="R8" s="223"/>
      <c r="S8" s="223"/>
      <c r="T8" s="224"/>
      <c r="U8" s="102"/>
      <c r="V8" s="99"/>
    </row>
    <row r="9" spans="1:22" customFormat="1" ht="18" customHeight="1">
      <c r="A9" s="100"/>
      <c r="B9" s="130"/>
      <c r="C9" s="130"/>
      <c r="D9" s="130"/>
      <c r="E9" s="130"/>
      <c r="F9" s="130"/>
      <c r="G9" s="130"/>
      <c r="H9" s="130"/>
      <c r="I9" s="131"/>
      <c r="J9" s="131" t="s">
        <v>306</v>
      </c>
      <c r="K9" s="130"/>
      <c r="L9" s="221"/>
      <c r="M9" s="222"/>
      <c r="N9" s="222"/>
      <c r="O9" s="222"/>
      <c r="P9" s="222"/>
      <c r="Q9" s="133" t="s">
        <v>303</v>
      </c>
      <c r="R9" s="125" t="s">
        <v>302</v>
      </c>
      <c r="S9" s="132" t="s">
        <v>301</v>
      </c>
      <c r="T9" s="132" t="s">
        <v>300</v>
      </c>
      <c r="U9" s="123"/>
      <c r="V9" s="102"/>
    </row>
    <row r="10" spans="1:22" customFormat="1" ht="409.6" hidden="1" customHeight="1">
      <c r="A10" s="100"/>
      <c r="B10" s="130"/>
      <c r="C10" s="130"/>
      <c r="D10" s="130"/>
      <c r="E10" s="130"/>
      <c r="F10" s="130"/>
      <c r="G10" s="130"/>
      <c r="H10" s="130"/>
      <c r="I10" s="131"/>
      <c r="J10" s="131"/>
      <c r="K10" s="130"/>
      <c r="L10" s="129"/>
      <c r="M10" s="128"/>
      <c r="N10" s="126"/>
      <c r="O10" s="127"/>
      <c r="P10" s="127"/>
      <c r="Q10" s="126"/>
      <c r="R10" s="125"/>
      <c r="S10" s="124"/>
      <c r="T10" s="124"/>
      <c r="U10" s="123"/>
      <c r="V10" s="102"/>
    </row>
    <row r="11" spans="1:22" customFormat="1" ht="31.5">
      <c r="A11" s="115"/>
      <c r="B11" s="215" t="s">
        <v>254</v>
      </c>
      <c r="C11" s="215"/>
      <c r="D11" s="215"/>
      <c r="E11" s="215"/>
      <c r="F11" s="215"/>
      <c r="G11" s="215"/>
      <c r="H11" s="215"/>
      <c r="I11" s="215"/>
      <c r="J11" s="215"/>
      <c r="K11" s="216"/>
      <c r="L11" s="120" t="s">
        <v>253</v>
      </c>
      <c r="M11" s="119" t="s">
        <v>252</v>
      </c>
      <c r="N11" s="119" t="s">
        <v>157</v>
      </c>
      <c r="O11" s="118">
        <v>0</v>
      </c>
      <c r="P11" s="118">
        <v>0</v>
      </c>
      <c r="Q11" s="116">
        <v>485.5</v>
      </c>
      <c r="R11" s="111"/>
      <c r="S11" s="117">
        <v>100</v>
      </c>
      <c r="T11" s="116">
        <v>50</v>
      </c>
      <c r="U11" s="108"/>
      <c r="V11" s="107"/>
    </row>
    <row r="12" spans="1:22" customFormat="1" ht="31.5">
      <c r="A12" s="115"/>
      <c r="B12" s="122"/>
      <c r="C12" s="122"/>
      <c r="D12" s="122"/>
      <c r="E12" s="121"/>
      <c r="F12" s="213" t="s">
        <v>251</v>
      </c>
      <c r="G12" s="213"/>
      <c r="H12" s="213"/>
      <c r="I12" s="213"/>
      <c r="J12" s="213"/>
      <c r="K12" s="214"/>
      <c r="L12" s="120" t="s">
        <v>250</v>
      </c>
      <c r="M12" s="119" t="s">
        <v>249</v>
      </c>
      <c r="N12" s="119" t="s">
        <v>157</v>
      </c>
      <c r="O12" s="118">
        <v>0</v>
      </c>
      <c r="P12" s="118">
        <v>0</v>
      </c>
      <c r="Q12" s="116">
        <v>485.5</v>
      </c>
      <c r="R12" s="111"/>
      <c r="S12" s="117">
        <v>100</v>
      </c>
      <c r="T12" s="116">
        <v>50</v>
      </c>
      <c r="U12" s="108"/>
      <c r="V12" s="107"/>
    </row>
    <row r="13" spans="1:22" customFormat="1" ht="31.5">
      <c r="A13" s="115"/>
      <c r="B13" s="211">
        <v>200</v>
      </c>
      <c r="C13" s="211"/>
      <c r="D13" s="211"/>
      <c r="E13" s="211"/>
      <c r="F13" s="211"/>
      <c r="G13" s="211"/>
      <c r="H13" s="211"/>
      <c r="I13" s="211"/>
      <c r="J13" s="211"/>
      <c r="K13" s="212"/>
      <c r="L13" s="114" t="s">
        <v>173</v>
      </c>
      <c r="M13" s="113" t="s">
        <v>249</v>
      </c>
      <c r="N13" s="113">
        <v>200</v>
      </c>
      <c r="O13" s="112">
        <v>0</v>
      </c>
      <c r="P13" s="112">
        <v>0</v>
      </c>
      <c r="Q13" s="109">
        <v>485.5</v>
      </c>
      <c r="R13" s="111"/>
      <c r="S13" s="110">
        <v>100</v>
      </c>
      <c r="T13" s="109">
        <v>50</v>
      </c>
      <c r="U13" s="108"/>
      <c r="V13" s="107"/>
    </row>
    <row r="14" spans="1:22" customFormat="1" ht="47.25" customHeight="1">
      <c r="A14" s="115"/>
      <c r="B14" s="211" t="s">
        <v>255</v>
      </c>
      <c r="C14" s="211"/>
      <c r="D14" s="211"/>
      <c r="E14" s="211"/>
      <c r="F14" s="211"/>
      <c r="G14" s="211"/>
      <c r="H14" s="211"/>
      <c r="I14" s="211"/>
      <c r="J14" s="211"/>
      <c r="K14" s="212"/>
      <c r="L14" s="114" t="s">
        <v>172</v>
      </c>
      <c r="M14" s="113" t="s">
        <v>249</v>
      </c>
      <c r="N14" s="113" t="s">
        <v>324</v>
      </c>
      <c r="O14" s="112">
        <v>3</v>
      </c>
      <c r="P14" s="112">
        <v>10</v>
      </c>
      <c r="Q14" s="109">
        <v>485.5</v>
      </c>
      <c r="R14" s="111"/>
      <c r="S14" s="110">
        <v>100</v>
      </c>
      <c r="T14" s="109">
        <v>50</v>
      </c>
      <c r="U14" s="108"/>
      <c r="V14" s="107"/>
    </row>
    <row r="15" spans="1:22" customFormat="1" ht="31.5">
      <c r="A15" s="115"/>
      <c r="B15" s="215" t="s">
        <v>246</v>
      </c>
      <c r="C15" s="215"/>
      <c r="D15" s="215"/>
      <c r="E15" s="215"/>
      <c r="F15" s="215"/>
      <c r="G15" s="215"/>
      <c r="H15" s="215"/>
      <c r="I15" s="215"/>
      <c r="J15" s="215"/>
      <c r="K15" s="216"/>
      <c r="L15" s="120" t="s">
        <v>245</v>
      </c>
      <c r="M15" s="119" t="s">
        <v>244</v>
      </c>
      <c r="N15" s="119" t="s">
        <v>157</v>
      </c>
      <c r="O15" s="118">
        <v>0</v>
      </c>
      <c r="P15" s="118">
        <v>0</v>
      </c>
      <c r="Q15" s="116">
        <v>6359.5</v>
      </c>
      <c r="R15" s="111"/>
      <c r="S15" s="117">
        <v>1268.4000000000001</v>
      </c>
      <c r="T15" s="116">
        <v>1493.3</v>
      </c>
      <c r="U15" s="108"/>
      <c r="V15" s="107"/>
    </row>
    <row r="16" spans="1:22" customFormat="1" ht="31.5">
      <c r="A16" s="115"/>
      <c r="B16" s="122"/>
      <c r="C16" s="121"/>
      <c r="D16" s="215" t="s">
        <v>243</v>
      </c>
      <c r="E16" s="215"/>
      <c r="F16" s="215"/>
      <c r="G16" s="215"/>
      <c r="H16" s="215"/>
      <c r="I16" s="215"/>
      <c r="J16" s="215"/>
      <c r="K16" s="216"/>
      <c r="L16" s="120" t="s">
        <v>242</v>
      </c>
      <c r="M16" s="119" t="s">
        <v>241</v>
      </c>
      <c r="N16" s="119" t="s">
        <v>157</v>
      </c>
      <c r="O16" s="118">
        <v>0</v>
      </c>
      <c r="P16" s="118">
        <v>0</v>
      </c>
      <c r="Q16" s="116">
        <v>6259.5</v>
      </c>
      <c r="R16" s="111"/>
      <c r="S16" s="117">
        <v>1168.4000000000001</v>
      </c>
      <c r="T16" s="116">
        <v>1393.3</v>
      </c>
      <c r="U16" s="108"/>
      <c r="V16" s="107"/>
    </row>
    <row r="17" spans="1:22" customFormat="1" ht="31.5">
      <c r="A17" s="115"/>
      <c r="B17" s="122"/>
      <c r="C17" s="122"/>
      <c r="D17" s="122"/>
      <c r="E17" s="121"/>
      <c r="F17" s="213" t="s">
        <v>240</v>
      </c>
      <c r="G17" s="213"/>
      <c r="H17" s="213"/>
      <c r="I17" s="213"/>
      <c r="J17" s="213"/>
      <c r="K17" s="214"/>
      <c r="L17" s="120" t="s">
        <v>239</v>
      </c>
      <c r="M17" s="119" t="s">
        <v>238</v>
      </c>
      <c r="N17" s="119" t="s">
        <v>157</v>
      </c>
      <c r="O17" s="118">
        <v>0</v>
      </c>
      <c r="P17" s="118">
        <v>0</v>
      </c>
      <c r="Q17" s="116">
        <v>6259.5</v>
      </c>
      <c r="R17" s="111"/>
      <c r="S17" s="117">
        <v>1168.4000000000001</v>
      </c>
      <c r="T17" s="116">
        <v>1393.3</v>
      </c>
      <c r="U17" s="108"/>
      <c r="V17" s="107"/>
    </row>
    <row r="18" spans="1:22" customFormat="1" ht="31.5">
      <c r="A18" s="115"/>
      <c r="B18" s="211">
        <v>200</v>
      </c>
      <c r="C18" s="211"/>
      <c r="D18" s="211"/>
      <c r="E18" s="211"/>
      <c r="F18" s="211"/>
      <c r="G18" s="211"/>
      <c r="H18" s="211"/>
      <c r="I18" s="211"/>
      <c r="J18" s="211"/>
      <c r="K18" s="212"/>
      <c r="L18" s="114" t="s">
        <v>173</v>
      </c>
      <c r="M18" s="113" t="s">
        <v>238</v>
      </c>
      <c r="N18" s="113">
        <v>200</v>
      </c>
      <c r="O18" s="112">
        <v>0</v>
      </c>
      <c r="P18" s="112">
        <v>0</v>
      </c>
      <c r="Q18" s="109">
        <v>6259.5</v>
      </c>
      <c r="R18" s="111"/>
      <c r="S18" s="110">
        <v>1168.4000000000001</v>
      </c>
      <c r="T18" s="109">
        <v>1393.3</v>
      </c>
      <c r="U18" s="108"/>
      <c r="V18" s="107"/>
    </row>
    <row r="19" spans="1:22" customFormat="1" ht="47.25" customHeight="1">
      <c r="A19" s="115"/>
      <c r="B19" s="211" t="s">
        <v>247</v>
      </c>
      <c r="C19" s="211"/>
      <c r="D19" s="211"/>
      <c r="E19" s="211"/>
      <c r="F19" s="211"/>
      <c r="G19" s="211"/>
      <c r="H19" s="211"/>
      <c r="I19" s="211"/>
      <c r="J19" s="211"/>
      <c r="K19" s="212"/>
      <c r="L19" s="114" t="s">
        <v>172</v>
      </c>
      <c r="M19" s="113" t="s">
        <v>238</v>
      </c>
      <c r="N19" s="113" t="s">
        <v>324</v>
      </c>
      <c r="O19" s="112">
        <v>4</v>
      </c>
      <c r="P19" s="112">
        <v>9</v>
      </c>
      <c r="Q19" s="109">
        <v>6259.5</v>
      </c>
      <c r="R19" s="111"/>
      <c r="S19" s="110">
        <v>1168.4000000000001</v>
      </c>
      <c r="T19" s="109">
        <v>1393.3</v>
      </c>
      <c r="U19" s="108"/>
      <c r="V19" s="107"/>
    </row>
    <row r="20" spans="1:22" customFormat="1" ht="31.5">
      <c r="A20" s="115"/>
      <c r="B20" s="122"/>
      <c r="C20" s="121"/>
      <c r="D20" s="215" t="s">
        <v>236</v>
      </c>
      <c r="E20" s="215"/>
      <c r="F20" s="215"/>
      <c r="G20" s="215"/>
      <c r="H20" s="215"/>
      <c r="I20" s="215"/>
      <c r="J20" s="215"/>
      <c r="K20" s="216"/>
      <c r="L20" s="120" t="s">
        <v>235</v>
      </c>
      <c r="M20" s="119" t="s">
        <v>234</v>
      </c>
      <c r="N20" s="119" t="s">
        <v>157</v>
      </c>
      <c r="O20" s="118">
        <v>0</v>
      </c>
      <c r="P20" s="118">
        <v>0</v>
      </c>
      <c r="Q20" s="116">
        <v>100</v>
      </c>
      <c r="R20" s="111"/>
      <c r="S20" s="117">
        <v>100</v>
      </c>
      <c r="T20" s="116">
        <v>100</v>
      </c>
      <c r="U20" s="108"/>
      <c r="V20" s="107"/>
    </row>
    <row r="21" spans="1:22" customFormat="1" ht="31.5">
      <c r="A21" s="115"/>
      <c r="B21" s="122"/>
      <c r="C21" s="122"/>
      <c r="D21" s="122"/>
      <c r="E21" s="121"/>
      <c r="F21" s="213" t="s">
        <v>233</v>
      </c>
      <c r="G21" s="213"/>
      <c r="H21" s="213"/>
      <c r="I21" s="213"/>
      <c r="J21" s="213"/>
      <c r="K21" s="214"/>
      <c r="L21" s="120" t="s">
        <v>232</v>
      </c>
      <c r="M21" s="119" t="s">
        <v>231</v>
      </c>
      <c r="N21" s="119" t="s">
        <v>157</v>
      </c>
      <c r="O21" s="118">
        <v>0</v>
      </c>
      <c r="P21" s="118">
        <v>0</v>
      </c>
      <c r="Q21" s="116">
        <v>100</v>
      </c>
      <c r="R21" s="111"/>
      <c r="S21" s="117">
        <v>100</v>
      </c>
      <c r="T21" s="116">
        <v>100</v>
      </c>
      <c r="U21" s="108"/>
      <c r="V21" s="107"/>
    </row>
    <row r="22" spans="1:22" customFormat="1" ht="31.5">
      <c r="A22" s="115"/>
      <c r="B22" s="211">
        <v>200</v>
      </c>
      <c r="C22" s="211"/>
      <c r="D22" s="211"/>
      <c r="E22" s="211"/>
      <c r="F22" s="211"/>
      <c r="G22" s="211"/>
      <c r="H22" s="211"/>
      <c r="I22" s="211"/>
      <c r="J22" s="211"/>
      <c r="K22" s="212"/>
      <c r="L22" s="114" t="s">
        <v>173</v>
      </c>
      <c r="M22" s="113" t="s">
        <v>231</v>
      </c>
      <c r="N22" s="113">
        <v>200</v>
      </c>
      <c r="O22" s="112">
        <v>0</v>
      </c>
      <c r="P22" s="112">
        <v>0</v>
      </c>
      <c r="Q22" s="109">
        <v>100</v>
      </c>
      <c r="R22" s="111"/>
      <c r="S22" s="110">
        <v>100</v>
      </c>
      <c r="T22" s="109">
        <v>100</v>
      </c>
      <c r="U22" s="108"/>
      <c r="V22" s="107"/>
    </row>
    <row r="23" spans="1:22" customFormat="1" ht="47.25" customHeight="1">
      <c r="A23" s="115"/>
      <c r="B23" s="211" t="s">
        <v>247</v>
      </c>
      <c r="C23" s="211"/>
      <c r="D23" s="211"/>
      <c r="E23" s="211"/>
      <c r="F23" s="211"/>
      <c r="G23" s="211"/>
      <c r="H23" s="211"/>
      <c r="I23" s="211"/>
      <c r="J23" s="211"/>
      <c r="K23" s="212"/>
      <c r="L23" s="114" t="s">
        <v>172</v>
      </c>
      <c r="M23" s="113" t="s">
        <v>231</v>
      </c>
      <c r="N23" s="113" t="s">
        <v>324</v>
      </c>
      <c r="O23" s="112">
        <v>4</v>
      </c>
      <c r="P23" s="112">
        <v>9</v>
      </c>
      <c r="Q23" s="109">
        <v>100</v>
      </c>
      <c r="R23" s="111"/>
      <c r="S23" s="110">
        <v>100</v>
      </c>
      <c r="T23" s="109">
        <v>100</v>
      </c>
      <c r="U23" s="108"/>
      <c r="V23" s="107"/>
    </row>
    <row r="24" spans="1:22" customFormat="1" ht="31.5">
      <c r="A24" s="115"/>
      <c r="B24" s="215" t="s">
        <v>222</v>
      </c>
      <c r="C24" s="215"/>
      <c r="D24" s="215"/>
      <c r="E24" s="215"/>
      <c r="F24" s="215"/>
      <c r="G24" s="215"/>
      <c r="H24" s="215"/>
      <c r="I24" s="215"/>
      <c r="J24" s="215"/>
      <c r="K24" s="216"/>
      <c r="L24" s="120" t="s">
        <v>221</v>
      </c>
      <c r="M24" s="119" t="s">
        <v>220</v>
      </c>
      <c r="N24" s="119" t="s">
        <v>157</v>
      </c>
      <c r="O24" s="118">
        <v>0</v>
      </c>
      <c r="P24" s="118">
        <v>0</v>
      </c>
      <c r="Q24" s="116">
        <v>3240.9</v>
      </c>
      <c r="R24" s="111"/>
      <c r="S24" s="117">
        <v>50</v>
      </c>
      <c r="T24" s="116">
        <v>50</v>
      </c>
      <c r="U24" s="108"/>
      <c r="V24" s="107"/>
    </row>
    <row r="25" spans="1:22" customFormat="1" ht="47.25">
      <c r="A25" s="115"/>
      <c r="B25" s="121"/>
      <c r="C25" s="215" t="s">
        <v>219</v>
      </c>
      <c r="D25" s="215"/>
      <c r="E25" s="215"/>
      <c r="F25" s="215"/>
      <c r="G25" s="215"/>
      <c r="H25" s="215"/>
      <c r="I25" s="215"/>
      <c r="J25" s="215"/>
      <c r="K25" s="216"/>
      <c r="L25" s="120" t="s">
        <v>218</v>
      </c>
      <c r="M25" s="119" t="s">
        <v>217</v>
      </c>
      <c r="N25" s="119" t="s">
        <v>157</v>
      </c>
      <c r="O25" s="118">
        <v>0</v>
      </c>
      <c r="P25" s="118">
        <v>0</v>
      </c>
      <c r="Q25" s="116">
        <v>870</v>
      </c>
      <c r="R25" s="111"/>
      <c r="S25" s="117">
        <v>30</v>
      </c>
      <c r="T25" s="116">
        <v>30</v>
      </c>
      <c r="U25" s="108"/>
      <c r="V25" s="107"/>
    </row>
    <row r="26" spans="1:22" customFormat="1" ht="31.5">
      <c r="A26" s="115"/>
      <c r="B26" s="122"/>
      <c r="C26" s="122"/>
      <c r="D26" s="122"/>
      <c r="E26" s="121"/>
      <c r="F26" s="213" t="s">
        <v>216</v>
      </c>
      <c r="G26" s="213"/>
      <c r="H26" s="213"/>
      <c r="I26" s="213"/>
      <c r="J26" s="213"/>
      <c r="K26" s="214"/>
      <c r="L26" s="120" t="s">
        <v>215</v>
      </c>
      <c r="M26" s="119" t="s">
        <v>214</v>
      </c>
      <c r="N26" s="119" t="s">
        <v>157</v>
      </c>
      <c r="O26" s="118">
        <v>0</v>
      </c>
      <c r="P26" s="118">
        <v>0</v>
      </c>
      <c r="Q26" s="116">
        <v>670</v>
      </c>
      <c r="R26" s="111"/>
      <c r="S26" s="117">
        <v>30</v>
      </c>
      <c r="T26" s="116">
        <v>30</v>
      </c>
      <c r="U26" s="108"/>
      <c r="V26" s="107"/>
    </row>
    <row r="27" spans="1:22" customFormat="1" ht="31.5">
      <c r="A27" s="115"/>
      <c r="B27" s="211">
        <v>200</v>
      </c>
      <c r="C27" s="211"/>
      <c r="D27" s="211"/>
      <c r="E27" s="211"/>
      <c r="F27" s="211"/>
      <c r="G27" s="211"/>
      <c r="H27" s="211"/>
      <c r="I27" s="211"/>
      <c r="J27" s="211"/>
      <c r="K27" s="212"/>
      <c r="L27" s="114" t="s">
        <v>173</v>
      </c>
      <c r="M27" s="113" t="s">
        <v>214</v>
      </c>
      <c r="N27" s="113">
        <v>200</v>
      </c>
      <c r="O27" s="112">
        <v>0</v>
      </c>
      <c r="P27" s="112">
        <v>0</v>
      </c>
      <c r="Q27" s="109">
        <v>670</v>
      </c>
      <c r="R27" s="111"/>
      <c r="S27" s="110">
        <v>30</v>
      </c>
      <c r="T27" s="109">
        <v>30</v>
      </c>
      <c r="U27" s="108"/>
      <c r="V27" s="107"/>
    </row>
    <row r="28" spans="1:22" customFormat="1" ht="31.5" customHeight="1">
      <c r="A28" s="115"/>
      <c r="B28" s="211" t="s">
        <v>223</v>
      </c>
      <c r="C28" s="211"/>
      <c r="D28" s="211"/>
      <c r="E28" s="211"/>
      <c r="F28" s="211"/>
      <c r="G28" s="211"/>
      <c r="H28" s="211"/>
      <c r="I28" s="211"/>
      <c r="J28" s="211"/>
      <c r="K28" s="212"/>
      <c r="L28" s="114" t="s">
        <v>172</v>
      </c>
      <c r="M28" s="113" t="s">
        <v>214</v>
      </c>
      <c r="N28" s="113" t="s">
        <v>324</v>
      </c>
      <c r="O28" s="112">
        <v>5</v>
      </c>
      <c r="P28" s="112">
        <v>3</v>
      </c>
      <c r="Q28" s="109">
        <v>670</v>
      </c>
      <c r="R28" s="111"/>
      <c r="S28" s="110">
        <v>30</v>
      </c>
      <c r="T28" s="109">
        <v>30</v>
      </c>
      <c r="U28" s="108"/>
      <c r="V28" s="107"/>
    </row>
    <row r="29" spans="1:22" customFormat="1" ht="15.75">
      <c r="A29" s="115"/>
      <c r="B29" s="122"/>
      <c r="C29" s="122"/>
      <c r="D29" s="122"/>
      <c r="E29" s="121"/>
      <c r="F29" s="213" t="s">
        <v>358</v>
      </c>
      <c r="G29" s="213"/>
      <c r="H29" s="213"/>
      <c r="I29" s="213"/>
      <c r="J29" s="213"/>
      <c r="K29" s="214"/>
      <c r="L29" s="120" t="s">
        <v>166</v>
      </c>
      <c r="M29" s="119" t="s">
        <v>359</v>
      </c>
      <c r="N29" s="119" t="s">
        <v>157</v>
      </c>
      <c r="O29" s="118">
        <v>0</v>
      </c>
      <c r="P29" s="118">
        <v>0</v>
      </c>
      <c r="Q29" s="116">
        <v>200</v>
      </c>
      <c r="R29" s="111"/>
      <c r="S29" s="117">
        <v>0</v>
      </c>
      <c r="T29" s="116">
        <v>0</v>
      </c>
      <c r="U29" s="108"/>
      <c r="V29" s="107"/>
    </row>
    <row r="30" spans="1:22" customFormat="1" ht="31.5">
      <c r="A30" s="115"/>
      <c r="B30" s="211">
        <v>200</v>
      </c>
      <c r="C30" s="211"/>
      <c r="D30" s="211"/>
      <c r="E30" s="211"/>
      <c r="F30" s="211"/>
      <c r="G30" s="211"/>
      <c r="H30" s="211"/>
      <c r="I30" s="211"/>
      <c r="J30" s="211"/>
      <c r="K30" s="212"/>
      <c r="L30" s="114" t="s">
        <v>173</v>
      </c>
      <c r="M30" s="113" t="s">
        <v>359</v>
      </c>
      <c r="N30" s="113">
        <v>200</v>
      </c>
      <c r="O30" s="112">
        <v>0</v>
      </c>
      <c r="P30" s="112">
        <v>0</v>
      </c>
      <c r="Q30" s="109">
        <v>200</v>
      </c>
      <c r="R30" s="111"/>
      <c r="S30" s="110">
        <v>0</v>
      </c>
      <c r="T30" s="109">
        <v>0</v>
      </c>
      <c r="U30" s="108"/>
      <c r="V30" s="107"/>
    </row>
    <row r="31" spans="1:22" customFormat="1" ht="31.5" customHeight="1">
      <c r="A31" s="115"/>
      <c r="B31" s="211" t="s">
        <v>223</v>
      </c>
      <c r="C31" s="211"/>
      <c r="D31" s="211"/>
      <c r="E31" s="211"/>
      <c r="F31" s="211"/>
      <c r="G31" s="211"/>
      <c r="H31" s="211"/>
      <c r="I31" s="211"/>
      <c r="J31" s="211"/>
      <c r="K31" s="212"/>
      <c r="L31" s="114" t="s">
        <v>172</v>
      </c>
      <c r="M31" s="113" t="s">
        <v>359</v>
      </c>
      <c r="N31" s="113" t="s">
        <v>324</v>
      </c>
      <c r="O31" s="112">
        <v>5</v>
      </c>
      <c r="P31" s="112">
        <v>3</v>
      </c>
      <c r="Q31" s="109">
        <v>200</v>
      </c>
      <c r="R31" s="111"/>
      <c r="S31" s="110">
        <v>0</v>
      </c>
      <c r="T31" s="109">
        <v>0</v>
      </c>
      <c r="U31" s="108"/>
      <c r="V31" s="107"/>
    </row>
    <row r="32" spans="1:22" customFormat="1" ht="47.25">
      <c r="A32" s="115"/>
      <c r="B32" s="121"/>
      <c r="C32" s="215" t="s">
        <v>213</v>
      </c>
      <c r="D32" s="215"/>
      <c r="E32" s="215"/>
      <c r="F32" s="215"/>
      <c r="G32" s="215"/>
      <c r="H32" s="215"/>
      <c r="I32" s="215"/>
      <c r="J32" s="215"/>
      <c r="K32" s="216"/>
      <c r="L32" s="120" t="s">
        <v>212</v>
      </c>
      <c r="M32" s="119" t="s">
        <v>211</v>
      </c>
      <c r="N32" s="119" t="s">
        <v>157</v>
      </c>
      <c r="O32" s="118">
        <v>0</v>
      </c>
      <c r="P32" s="118">
        <v>0</v>
      </c>
      <c r="Q32" s="116">
        <v>265</v>
      </c>
      <c r="R32" s="111"/>
      <c r="S32" s="117">
        <v>10</v>
      </c>
      <c r="T32" s="116">
        <v>10</v>
      </c>
      <c r="U32" s="108"/>
      <c r="V32" s="107"/>
    </row>
    <row r="33" spans="1:22" customFormat="1" ht="31.5">
      <c r="A33" s="115"/>
      <c r="B33" s="122"/>
      <c r="C33" s="122"/>
      <c r="D33" s="122"/>
      <c r="E33" s="121"/>
      <c r="F33" s="213" t="s">
        <v>210</v>
      </c>
      <c r="G33" s="213"/>
      <c r="H33" s="213"/>
      <c r="I33" s="213"/>
      <c r="J33" s="213"/>
      <c r="K33" s="214"/>
      <c r="L33" s="120" t="s">
        <v>209</v>
      </c>
      <c r="M33" s="119" t="s">
        <v>208</v>
      </c>
      <c r="N33" s="119" t="s">
        <v>157</v>
      </c>
      <c r="O33" s="118">
        <v>0</v>
      </c>
      <c r="P33" s="118">
        <v>0</v>
      </c>
      <c r="Q33" s="116">
        <v>265</v>
      </c>
      <c r="R33" s="111"/>
      <c r="S33" s="117">
        <v>10</v>
      </c>
      <c r="T33" s="116">
        <v>10</v>
      </c>
      <c r="U33" s="108"/>
      <c r="V33" s="107"/>
    </row>
    <row r="34" spans="1:22" customFormat="1" ht="31.5">
      <c r="A34" s="115"/>
      <c r="B34" s="211">
        <v>200</v>
      </c>
      <c r="C34" s="211"/>
      <c r="D34" s="211"/>
      <c r="E34" s="211"/>
      <c r="F34" s="211"/>
      <c r="G34" s="211"/>
      <c r="H34" s="211"/>
      <c r="I34" s="211"/>
      <c r="J34" s="211"/>
      <c r="K34" s="212"/>
      <c r="L34" s="114" t="s">
        <v>173</v>
      </c>
      <c r="M34" s="113" t="s">
        <v>208</v>
      </c>
      <c r="N34" s="113">
        <v>200</v>
      </c>
      <c r="O34" s="112">
        <v>0</v>
      </c>
      <c r="P34" s="112">
        <v>0</v>
      </c>
      <c r="Q34" s="109">
        <v>265</v>
      </c>
      <c r="R34" s="111"/>
      <c r="S34" s="110">
        <v>10</v>
      </c>
      <c r="T34" s="109">
        <v>10</v>
      </c>
      <c r="U34" s="108"/>
      <c r="V34" s="107"/>
    </row>
    <row r="35" spans="1:22" customFormat="1" ht="31.5" customHeight="1">
      <c r="A35" s="115"/>
      <c r="B35" s="211" t="s">
        <v>223</v>
      </c>
      <c r="C35" s="211"/>
      <c r="D35" s="211"/>
      <c r="E35" s="211"/>
      <c r="F35" s="211"/>
      <c r="G35" s="211"/>
      <c r="H35" s="211"/>
      <c r="I35" s="211"/>
      <c r="J35" s="211"/>
      <c r="K35" s="212"/>
      <c r="L35" s="114" t="s">
        <v>172</v>
      </c>
      <c r="M35" s="113" t="s">
        <v>208</v>
      </c>
      <c r="N35" s="113" t="s">
        <v>324</v>
      </c>
      <c r="O35" s="112">
        <v>5</v>
      </c>
      <c r="P35" s="112">
        <v>3</v>
      </c>
      <c r="Q35" s="109">
        <v>265</v>
      </c>
      <c r="R35" s="111"/>
      <c r="S35" s="110">
        <v>10</v>
      </c>
      <c r="T35" s="109">
        <v>10</v>
      </c>
      <c r="U35" s="108"/>
      <c r="V35" s="107"/>
    </row>
    <row r="36" spans="1:22" customFormat="1" ht="63">
      <c r="A36" s="115"/>
      <c r="B36" s="121"/>
      <c r="C36" s="215" t="s">
        <v>206</v>
      </c>
      <c r="D36" s="215"/>
      <c r="E36" s="215"/>
      <c r="F36" s="215"/>
      <c r="G36" s="215"/>
      <c r="H36" s="215"/>
      <c r="I36" s="215"/>
      <c r="J36" s="215"/>
      <c r="K36" s="216"/>
      <c r="L36" s="120" t="s">
        <v>205</v>
      </c>
      <c r="M36" s="119" t="s">
        <v>204</v>
      </c>
      <c r="N36" s="119" t="s">
        <v>157</v>
      </c>
      <c r="O36" s="118">
        <v>0</v>
      </c>
      <c r="P36" s="118">
        <v>0</v>
      </c>
      <c r="Q36" s="116">
        <v>2105.9</v>
      </c>
      <c r="R36" s="111"/>
      <c r="S36" s="117">
        <v>10</v>
      </c>
      <c r="T36" s="116">
        <v>10</v>
      </c>
      <c r="U36" s="108"/>
      <c r="V36" s="107"/>
    </row>
    <row r="37" spans="1:22" customFormat="1" ht="31.5">
      <c r="A37" s="115"/>
      <c r="B37" s="122"/>
      <c r="C37" s="122"/>
      <c r="D37" s="122"/>
      <c r="E37" s="121"/>
      <c r="F37" s="213" t="s">
        <v>203</v>
      </c>
      <c r="G37" s="213"/>
      <c r="H37" s="213"/>
      <c r="I37" s="213"/>
      <c r="J37" s="213"/>
      <c r="K37" s="214"/>
      <c r="L37" s="120" t="s">
        <v>202</v>
      </c>
      <c r="M37" s="119" t="s">
        <v>201</v>
      </c>
      <c r="N37" s="119" t="s">
        <v>157</v>
      </c>
      <c r="O37" s="118">
        <v>0</v>
      </c>
      <c r="P37" s="118">
        <v>0</v>
      </c>
      <c r="Q37" s="116">
        <v>2105.9</v>
      </c>
      <c r="R37" s="111"/>
      <c r="S37" s="117">
        <v>10</v>
      </c>
      <c r="T37" s="116">
        <v>10</v>
      </c>
      <c r="U37" s="108"/>
      <c r="V37" s="107"/>
    </row>
    <row r="38" spans="1:22" customFormat="1" ht="31.5">
      <c r="A38" s="115"/>
      <c r="B38" s="211">
        <v>200</v>
      </c>
      <c r="C38" s="211"/>
      <c r="D38" s="211"/>
      <c r="E38" s="211"/>
      <c r="F38" s="211"/>
      <c r="G38" s="211"/>
      <c r="H38" s="211"/>
      <c r="I38" s="211"/>
      <c r="J38" s="211"/>
      <c r="K38" s="212"/>
      <c r="L38" s="114" t="s">
        <v>173</v>
      </c>
      <c r="M38" s="113" t="s">
        <v>201</v>
      </c>
      <c r="N38" s="113">
        <v>200</v>
      </c>
      <c r="O38" s="112">
        <v>0</v>
      </c>
      <c r="P38" s="112">
        <v>0</v>
      </c>
      <c r="Q38" s="109">
        <v>2105.9</v>
      </c>
      <c r="R38" s="111"/>
      <c r="S38" s="110">
        <v>10</v>
      </c>
      <c r="T38" s="109">
        <v>10</v>
      </c>
      <c r="U38" s="108"/>
      <c r="V38" s="107"/>
    </row>
    <row r="39" spans="1:22" customFormat="1" ht="31.5" customHeight="1">
      <c r="A39" s="115"/>
      <c r="B39" s="211" t="s">
        <v>223</v>
      </c>
      <c r="C39" s="211"/>
      <c r="D39" s="211"/>
      <c r="E39" s="211"/>
      <c r="F39" s="211"/>
      <c r="G39" s="211"/>
      <c r="H39" s="211"/>
      <c r="I39" s="211"/>
      <c r="J39" s="211"/>
      <c r="K39" s="212"/>
      <c r="L39" s="114" t="s">
        <v>172</v>
      </c>
      <c r="M39" s="113" t="s">
        <v>201</v>
      </c>
      <c r="N39" s="113" t="s">
        <v>324</v>
      </c>
      <c r="O39" s="112">
        <v>5</v>
      </c>
      <c r="P39" s="112">
        <v>3</v>
      </c>
      <c r="Q39" s="109">
        <v>2105.9</v>
      </c>
      <c r="R39" s="111"/>
      <c r="S39" s="110">
        <v>10</v>
      </c>
      <c r="T39" s="109">
        <v>10</v>
      </c>
      <c r="U39" s="108"/>
      <c r="V39" s="107"/>
    </row>
    <row r="40" spans="1:22" customFormat="1" ht="31.5">
      <c r="A40" s="115"/>
      <c r="B40" s="215" t="s">
        <v>197</v>
      </c>
      <c r="C40" s="215"/>
      <c r="D40" s="215"/>
      <c r="E40" s="215"/>
      <c r="F40" s="215"/>
      <c r="G40" s="215"/>
      <c r="H40" s="215"/>
      <c r="I40" s="215"/>
      <c r="J40" s="215"/>
      <c r="K40" s="216"/>
      <c r="L40" s="120" t="s">
        <v>196</v>
      </c>
      <c r="M40" s="119" t="s">
        <v>195</v>
      </c>
      <c r="N40" s="119" t="s">
        <v>157</v>
      </c>
      <c r="O40" s="118">
        <v>0</v>
      </c>
      <c r="P40" s="118">
        <v>0</v>
      </c>
      <c r="Q40" s="116">
        <v>8634.1</v>
      </c>
      <c r="R40" s="111"/>
      <c r="S40" s="117">
        <v>1512.7</v>
      </c>
      <c r="T40" s="116">
        <v>1150</v>
      </c>
      <c r="U40" s="108"/>
      <c r="V40" s="107"/>
    </row>
    <row r="41" spans="1:22" customFormat="1" ht="31.5">
      <c r="A41" s="115"/>
      <c r="B41" s="122"/>
      <c r="C41" s="122"/>
      <c r="D41" s="122"/>
      <c r="E41" s="121"/>
      <c r="F41" s="213" t="s">
        <v>194</v>
      </c>
      <c r="G41" s="213"/>
      <c r="H41" s="213"/>
      <c r="I41" s="213"/>
      <c r="J41" s="213"/>
      <c r="K41" s="214"/>
      <c r="L41" s="120" t="s">
        <v>193</v>
      </c>
      <c r="M41" s="119" t="s">
        <v>192</v>
      </c>
      <c r="N41" s="119" t="s">
        <v>157</v>
      </c>
      <c r="O41" s="118">
        <v>0</v>
      </c>
      <c r="P41" s="118">
        <v>0</v>
      </c>
      <c r="Q41" s="116">
        <v>3853</v>
      </c>
      <c r="R41" s="111"/>
      <c r="S41" s="117">
        <v>1512.7</v>
      </c>
      <c r="T41" s="116">
        <v>1150</v>
      </c>
      <c r="U41" s="108"/>
      <c r="V41" s="107"/>
    </row>
    <row r="42" spans="1:22" customFormat="1" ht="63">
      <c r="A42" s="115"/>
      <c r="B42" s="211">
        <v>100</v>
      </c>
      <c r="C42" s="211"/>
      <c r="D42" s="211"/>
      <c r="E42" s="211"/>
      <c r="F42" s="211"/>
      <c r="G42" s="211"/>
      <c r="H42" s="211"/>
      <c r="I42" s="211"/>
      <c r="J42" s="211"/>
      <c r="K42" s="212"/>
      <c r="L42" s="114" t="s">
        <v>165</v>
      </c>
      <c r="M42" s="113" t="s">
        <v>192</v>
      </c>
      <c r="N42" s="113">
        <v>100</v>
      </c>
      <c r="O42" s="112">
        <v>0</v>
      </c>
      <c r="P42" s="112">
        <v>0</v>
      </c>
      <c r="Q42" s="109">
        <v>818.9</v>
      </c>
      <c r="R42" s="111"/>
      <c r="S42" s="110">
        <v>1369.6</v>
      </c>
      <c r="T42" s="109">
        <v>750</v>
      </c>
      <c r="U42" s="108"/>
      <c r="V42" s="107"/>
    </row>
    <row r="43" spans="1:22" customFormat="1" ht="15.75" customHeight="1">
      <c r="A43" s="115"/>
      <c r="B43" s="211" t="s">
        <v>198</v>
      </c>
      <c r="C43" s="211"/>
      <c r="D43" s="211"/>
      <c r="E43" s="211"/>
      <c r="F43" s="211"/>
      <c r="G43" s="211"/>
      <c r="H43" s="211"/>
      <c r="I43" s="211"/>
      <c r="J43" s="211"/>
      <c r="K43" s="212"/>
      <c r="L43" s="114" t="s">
        <v>164</v>
      </c>
      <c r="M43" s="113" t="s">
        <v>192</v>
      </c>
      <c r="N43" s="113" t="s">
        <v>29</v>
      </c>
      <c r="O43" s="112">
        <v>8</v>
      </c>
      <c r="P43" s="112">
        <v>1</v>
      </c>
      <c r="Q43" s="109">
        <v>818.9</v>
      </c>
      <c r="R43" s="111"/>
      <c r="S43" s="110">
        <v>1369.6</v>
      </c>
      <c r="T43" s="109">
        <v>750</v>
      </c>
      <c r="U43" s="108"/>
      <c r="V43" s="107"/>
    </row>
    <row r="44" spans="1:22" customFormat="1" ht="31.5">
      <c r="A44" s="115"/>
      <c r="B44" s="211">
        <v>200</v>
      </c>
      <c r="C44" s="211"/>
      <c r="D44" s="211"/>
      <c r="E44" s="211"/>
      <c r="F44" s="211"/>
      <c r="G44" s="211"/>
      <c r="H44" s="211"/>
      <c r="I44" s="211"/>
      <c r="J44" s="211"/>
      <c r="K44" s="212"/>
      <c r="L44" s="114" t="s">
        <v>173</v>
      </c>
      <c r="M44" s="113" t="s">
        <v>192</v>
      </c>
      <c r="N44" s="113">
        <v>200</v>
      </c>
      <c r="O44" s="112">
        <v>0</v>
      </c>
      <c r="P44" s="112">
        <v>0</v>
      </c>
      <c r="Q44" s="109">
        <v>3014.1</v>
      </c>
      <c r="R44" s="111"/>
      <c r="S44" s="110">
        <v>143.1</v>
      </c>
      <c r="T44" s="109">
        <v>400</v>
      </c>
      <c r="U44" s="108"/>
      <c r="V44" s="107"/>
    </row>
    <row r="45" spans="1:22" customFormat="1" ht="31.5">
      <c r="A45" s="115"/>
      <c r="B45" s="211" t="s">
        <v>198</v>
      </c>
      <c r="C45" s="211"/>
      <c r="D45" s="211"/>
      <c r="E45" s="211"/>
      <c r="F45" s="211"/>
      <c r="G45" s="211"/>
      <c r="H45" s="211"/>
      <c r="I45" s="211"/>
      <c r="J45" s="211"/>
      <c r="K45" s="212"/>
      <c r="L45" s="114" t="s">
        <v>172</v>
      </c>
      <c r="M45" s="113" t="s">
        <v>192</v>
      </c>
      <c r="N45" s="113" t="s">
        <v>324</v>
      </c>
      <c r="O45" s="112">
        <v>8</v>
      </c>
      <c r="P45" s="112">
        <v>1</v>
      </c>
      <c r="Q45" s="109">
        <v>3014.1</v>
      </c>
      <c r="R45" s="111"/>
      <c r="S45" s="110">
        <v>143.1</v>
      </c>
      <c r="T45" s="109">
        <v>400</v>
      </c>
      <c r="U45" s="108"/>
      <c r="V45" s="107"/>
    </row>
    <row r="46" spans="1:22" customFormat="1" ht="15.75">
      <c r="A46" s="115"/>
      <c r="B46" s="211">
        <v>800</v>
      </c>
      <c r="C46" s="211"/>
      <c r="D46" s="211"/>
      <c r="E46" s="211"/>
      <c r="F46" s="211"/>
      <c r="G46" s="211"/>
      <c r="H46" s="211"/>
      <c r="I46" s="211"/>
      <c r="J46" s="211"/>
      <c r="K46" s="212"/>
      <c r="L46" s="114" t="s">
        <v>171</v>
      </c>
      <c r="M46" s="113" t="s">
        <v>192</v>
      </c>
      <c r="N46" s="113">
        <v>800</v>
      </c>
      <c r="O46" s="112">
        <v>0</v>
      </c>
      <c r="P46" s="112">
        <v>0</v>
      </c>
      <c r="Q46" s="109">
        <v>20</v>
      </c>
      <c r="R46" s="111"/>
      <c r="S46" s="110">
        <v>0</v>
      </c>
      <c r="T46" s="109">
        <v>0</v>
      </c>
      <c r="U46" s="108"/>
      <c r="V46" s="107"/>
    </row>
    <row r="47" spans="1:22" customFormat="1" ht="15.75" customHeight="1">
      <c r="A47" s="115"/>
      <c r="B47" s="211" t="s">
        <v>198</v>
      </c>
      <c r="C47" s="211"/>
      <c r="D47" s="211"/>
      <c r="E47" s="211"/>
      <c r="F47" s="211"/>
      <c r="G47" s="211"/>
      <c r="H47" s="211"/>
      <c r="I47" s="211"/>
      <c r="J47" s="211"/>
      <c r="K47" s="212"/>
      <c r="L47" s="114" t="s">
        <v>170</v>
      </c>
      <c r="M47" s="113" t="s">
        <v>192</v>
      </c>
      <c r="N47" s="113" t="s">
        <v>327</v>
      </c>
      <c r="O47" s="112">
        <v>8</v>
      </c>
      <c r="P47" s="112">
        <v>1</v>
      </c>
      <c r="Q47" s="109">
        <v>20</v>
      </c>
      <c r="R47" s="111"/>
      <c r="S47" s="110">
        <v>0</v>
      </c>
      <c r="T47" s="109">
        <v>0</v>
      </c>
      <c r="U47" s="108"/>
      <c r="V47" s="107"/>
    </row>
    <row r="48" spans="1:22" customFormat="1" ht="15.75">
      <c r="A48" s="115"/>
      <c r="B48" s="122"/>
      <c r="C48" s="122"/>
      <c r="D48" s="122"/>
      <c r="E48" s="121"/>
      <c r="F48" s="213" t="s">
        <v>190</v>
      </c>
      <c r="G48" s="213"/>
      <c r="H48" s="213"/>
      <c r="I48" s="213"/>
      <c r="J48" s="213"/>
      <c r="K48" s="214"/>
      <c r="L48" s="120" t="s">
        <v>166</v>
      </c>
      <c r="M48" s="119" t="s">
        <v>189</v>
      </c>
      <c r="N48" s="119" t="s">
        <v>157</v>
      </c>
      <c r="O48" s="118">
        <v>0</v>
      </c>
      <c r="P48" s="118">
        <v>0</v>
      </c>
      <c r="Q48" s="116">
        <v>4681.1000000000004</v>
      </c>
      <c r="R48" s="111"/>
      <c r="S48" s="117">
        <v>0</v>
      </c>
      <c r="T48" s="116">
        <v>0</v>
      </c>
      <c r="U48" s="108"/>
      <c r="V48" s="107"/>
    </row>
    <row r="49" spans="1:22" customFormat="1" ht="63">
      <c r="A49" s="115"/>
      <c r="B49" s="211">
        <v>100</v>
      </c>
      <c r="C49" s="211"/>
      <c r="D49" s="211"/>
      <c r="E49" s="211"/>
      <c r="F49" s="211"/>
      <c r="G49" s="211"/>
      <c r="H49" s="211"/>
      <c r="I49" s="211"/>
      <c r="J49" s="211"/>
      <c r="K49" s="212"/>
      <c r="L49" s="114" t="s">
        <v>165</v>
      </c>
      <c r="M49" s="113" t="s">
        <v>189</v>
      </c>
      <c r="N49" s="113">
        <v>100</v>
      </c>
      <c r="O49" s="112">
        <v>0</v>
      </c>
      <c r="P49" s="112">
        <v>0</v>
      </c>
      <c r="Q49" s="109">
        <v>4681.1000000000004</v>
      </c>
      <c r="R49" s="111"/>
      <c r="S49" s="110">
        <v>0</v>
      </c>
      <c r="T49" s="109">
        <v>0</v>
      </c>
      <c r="U49" s="108"/>
      <c r="V49" s="107"/>
    </row>
    <row r="50" spans="1:22" customFormat="1" ht="15.75" customHeight="1">
      <c r="A50" s="115"/>
      <c r="B50" s="211" t="s">
        <v>198</v>
      </c>
      <c r="C50" s="211"/>
      <c r="D50" s="211"/>
      <c r="E50" s="211"/>
      <c r="F50" s="211"/>
      <c r="G50" s="211"/>
      <c r="H50" s="211"/>
      <c r="I50" s="211"/>
      <c r="J50" s="211"/>
      <c r="K50" s="212"/>
      <c r="L50" s="114" t="s">
        <v>164</v>
      </c>
      <c r="M50" s="113" t="s">
        <v>189</v>
      </c>
      <c r="N50" s="113" t="s">
        <v>29</v>
      </c>
      <c r="O50" s="112">
        <v>8</v>
      </c>
      <c r="P50" s="112">
        <v>1</v>
      </c>
      <c r="Q50" s="109">
        <v>4681.1000000000004</v>
      </c>
      <c r="R50" s="111"/>
      <c r="S50" s="110">
        <v>0</v>
      </c>
      <c r="T50" s="109">
        <v>0</v>
      </c>
      <c r="U50" s="108"/>
      <c r="V50" s="107"/>
    </row>
    <row r="51" spans="1:22" customFormat="1" ht="15.75">
      <c r="A51" s="115"/>
      <c r="B51" s="122"/>
      <c r="C51" s="122"/>
      <c r="D51" s="122"/>
      <c r="E51" s="121"/>
      <c r="F51" s="213" t="s">
        <v>360</v>
      </c>
      <c r="G51" s="213"/>
      <c r="H51" s="213"/>
      <c r="I51" s="213"/>
      <c r="J51" s="213"/>
      <c r="K51" s="214"/>
      <c r="L51" s="120" t="s">
        <v>361</v>
      </c>
      <c r="M51" s="119" t="s">
        <v>362</v>
      </c>
      <c r="N51" s="119" t="s">
        <v>157</v>
      </c>
      <c r="O51" s="118">
        <v>0</v>
      </c>
      <c r="P51" s="118">
        <v>0</v>
      </c>
      <c r="Q51" s="116">
        <v>97.4</v>
      </c>
      <c r="R51" s="111"/>
      <c r="S51" s="117">
        <v>0</v>
      </c>
      <c r="T51" s="116">
        <v>0</v>
      </c>
      <c r="U51" s="108"/>
      <c r="V51" s="107"/>
    </row>
    <row r="52" spans="1:22" customFormat="1" ht="31.5">
      <c r="A52" s="115"/>
      <c r="B52" s="211">
        <v>200</v>
      </c>
      <c r="C52" s="211"/>
      <c r="D52" s="211"/>
      <c r="E52" s="211"/>
      <c r="F52" s="211"/>
      <c r="G52" s="211"/>
      <c r="H52" s="211"/>
      <c r="I52" s="211"/>
      <c r="J52" s="211"/>
      <c r="K52" s="212"/>
      <c r="L52" s="114" t="s">
        <v>173</v>
      </c>
      <c r="M52" s="113" t="s">
        <v>362</v>
      </c>
      <c r="N52" s="113">
        <v>200</v>
      </c>
      <c r="O52" s="112">
        <v>0</v>
      </c>
      <c r="P52" s="112">
        <v>0</v>
      </c>
      <c r="Q52" s="109">
        <v>97.4</v>
      </c>
      <c r="R52" s="111"/>
      <c r="S52" s="110">
        <v>0</v>
      </c>
      <c r="T52" s="109">
        <v>0</v>
      </c>
      <c r="U52" s="108"/>
      <c r="V52" s="107"/>
    </row>
    <row r="53" spans="1:22" customFormat="1" ht="31.5">
      <c r="A53" s="115"/>
      <c r="B53" s="211" t="s">
        <v>198</v>
      </c>
      <c r="C53" s="211"/>
      <c r="D53" s="211"/>
      <c r="E53" s="211"/>
      <c r="F53" s="211"/>
      <c r="G53" s="211"/>
      <c r="H53" s="211"/>
      <c r="I53" s="211"/>
      <c r="J53" s="211"/>
      <c r="K53" s="212"/>
      <c r="L53" s="114" t="s">
        <v>172</v>
      </c>
      <c r="M53" s="113" t="s">
        <v>362</v>
      </c>
      <c r="N53" s="113" t="s">
        <v>324</v>
      </c>
      <c r="O53" s="112">
        <v>8</v>
      </c>
      <c r="P53" s="112">
        <v>1</v>
      </c>
      <c r="Q53" s="109">
        <v>97.4</v>
      </c>
      <c r="R53" s="111"/>
      <c r="S53" s="110">
        <v>0</v>
      </c>
      <c r="T53" s="109">
        <v>0</v>
      </c>
      <c r="U53" s="108"/>
      <c r="V53" s="107"/>
    </row>
    <row r="54" spans="1:22" customFormat="1" ht="47.25">
      <c r="A54" s="115"/>
      <c r="B54" s="122"/>
      <c r="C54" s="122"/>
      <c r="D54" s="122"/>
      <c r="E54" s="121"/>
      <c r="F54" s="213" t="s">
        <v>363</v>
      </c>
      <c r="G54" s="213"/>
      <c r="H54" s="213"/>
      <c r="I54" s="213"/>
      <c r="J54" s="213"/>
      <c r="K54" s="214"/>
      <c r="L54" s="120" t="s">
        <v>364</v>
      </c>
      <c r="M54" s="119" t="s">
        <v>365</v>
      </c>
      <c r="N54" s="119" t="s">
        <v>157</v>
      </c>
      <c r="O54" s="118">
        <v>0</v>
      </c>
      <c r="P54" s="118">
        <v>0</v>
      </c>
      <c r="Q54" s="116">
        <v>2.6</v>
      </c>
      <c r="R54" s="111"/>
      <c r="S54" s="117">
        <v>0</v>
      </c>
      <c r="T54" s="116">
        <v>0</v>
      </c>
      <c r="U54" s="108"/>
      <c r="V54" s="107"/>
    </row>
    <row r="55" spans="1:22" customFormat="1" ht="31.5">
      <c r="A55" s="115"/>
      <c r="B55" s="211">
        <v>200</v>
      </c>
      <c r="C55" s="211"/>
      <c r="D55" s="211"/>
      <c r="E55" s="211"/>
      <c r="F55" s="211"/>
      <c r="G55" s="211"/>
      <c r="H55" s="211"/>
      <c r="I55" s="211"/>
      <c r="J55" s="211"/>
      <c r="K55" s="212"/>
      <c r="L55" s="114" t="s">
        <v>173</v>
      </c>
      <c r="M55" s="113" t="s">
        <v>365</v>
      </c>
      <c r="N55" s="113">
        <v>200</v>
      </c>
      <c r="O55" s="112">
        <v>0</v>
      </c>
      <c r="P55" s="112">
        <v>0</v>
      </c>
      <c r="Q55" s="109">
        <v>2.6</v>
      </c>
      <c r="R55" s="111"/>
      <c r="S55" s="110">
        <v>0</v>
      </c>
      <c r="T55" s="109">
        <v>0</v>
      </c>
      <c r="U55" s="108"/>
      <c r="V55" s="107"/>
    </row>
    <row r="56" spans="1:22" customFormat="1" ht="31.5">
      <c r="A56" s="115"/>
      <c r="B56" s="211" t="s">
        <v>198</v>
      </c>
      <c r="C56" s="211"/>
      <c r="D56" s="211"/>
      <c r="E56" s="211"/>
      <c r="F56" s="211"/>
      <c r="G56" s="211"/>
      <c r="H56" s="211"/>
      <c r="I56" s="211"/>
      <c r="J56" s="211"/>
      <c r="K56" s="212"/>
      <c r="L56" s="114" t="s">
        <v>172</v>
      </c>
      <c r="M56" s="113" t="s">
        <v>365</v>
      </c>
      <c r="N56" s="113" t="s">
        <v>324</v>
      </c>
      <c r="O56" s="112">
        <v>8</v>
      </c>
      <c r="P56" s="112">
        <v>1</v>
      </c>
      <c r="Q56" s="109">
        <v>2.6</v>
      </c>
      <c r="R56" s="111"/>
      <c r="S56" s="110">
        <v>0</v>
      </c>
      <c r="T56" s="109">
        <v>0</v>
      </c>
      <c r="U56" s="108"/>
      <c r="V56" s="107"/>
    </row>
    <row r="57" spans="1:22" customFormat="1" ht="31.5">
      <c r="A57" s="115"/>
      <c r="B57" s="215" t="s">
        <v>178</v>
      </c>
      <c r="C57" s="215"/>
      <c r="D57" s="215"/>
      <c r="E57" s="215"/>
      <c r="F57" s="215"/>
      <c r="G57" s="215"/>
      <c r="H57" s="215"/>
      <c r="I57" s="215"/>
      <c r="J57" s="215"/>
      <c r="K57" s="216"/>
      <c r="L57" s="120" t="s">
        <v>177</v>
      </c>
      <c r="M57" s="119" t="s">
        <v>176</v>
      </c>
      <c r="N57" s="119" t="s">
        <v>157</v>
      </c>
      <c r="O57" s="118">
        <v>0</v>
      </c>
      <c r="P57" s="118">
        <v>0</v>
      </c>
      <c r="Q57" s="116">
        <v>5222.5</v>
      </c>
      <c r="R57" s="111"/>
      <c r="S57" s="117">
        <v>1370</v>
      </c>
      <c r="T57" s="116">
        <v>965.7</v>
      </c>
      <c r="U57" s="108"/>
      <c r="V57" s="107"/>
    </row>
    <row r="58" spans="1:22" customFormat="1" ht="31.5">
      <c r="A58" s="115"/>
      <c r="B58" s="122"/>
      <c r="C58" s="122"/>
      <c r="D58" s="122"/>
      <c r="E58" s="121"/>
      <c r="F58" s="213" t="s">
        <v>175</v>
      </c>
      <c r="G58" s="213"/>
      <c r="H58" s="213"/>
      <c r="I58" s="213"/>
      <c r="J58" s="213"/>
      <c r="K58" s="214"/>
      <c r="L58" s="120" t="s">
        <v>174</v>
      </c>
      <c r="M58" s="119" t="s">
        <v>169</v>
      </c>
      <c r="N58" s="119" t="s">
        <v>157</v>
      </c>
      <c r="O58" s="118">
        <v>0</v>
      </c>
      <c r="P58" s="118">
        <v>0</v>
      </c>
      <c r="Q58" s="116">
        <v>2390.4</v>
      </c>
      <c r="R58" s="111"/>
      <c r="S58" s="117">
        <v>1370</v>
      </c>
      <c r="T58" s="116">
        <v>965.7</v>
      </c>
      <c r="U58" s="108"/>
      <c r="V58" s="107"/>
    </row>
    <row r="59" spans="1:22" customFormat="1" ht="63">
      <c r="A59" s="115"/>
      <c r="B59" s="211">
        <v>100</v>
      </c>
      <c r="C59" s="211"/>
      <c r="D59" s="211"/>
      <c r="E59" s="211"/>
      <c r="F59" s="211"/>
      <c r="G59" s="211"/>
      <c r="H59" s="211"/>
      <c r="I59" s="211"/>
      <c r="J59" s="211"/>
      <c r="K59" s="212"/>
      <c r="L59" s="114" t="s">
        <v>165</v>
      </c>
      <c r="M59" s="113" t="s">
        <v>169</v>
      </c>
      <c r="N59" s="113">
        <v>100</v>
      </c>
      <c r="O59" s="112">
        <v>0</v>
      </c>
      <c r="P59" s="112">
        <v>0</v>
      </c>
      <c r="Q59" s="109">
        <v>608.1</v>
      </c>
      <c r="R59" s="111"/>
      <c r="S59" s="110">
        <v>1250</v>
      </c>
      <c r="T59" s="109">
        <v>750</v>
      </c>
      <c r="U59" s="108"/>
      <c r="V59" s="107"/>
    </row>
    <row r="60" spans="1:22" customFormat="1" ht="31.5" customHeight="1">
      <c r="A60" s="115"/>
      <c r="B60" s="211" t="s">
        <v>179</v>
      </c>
      <c r="C60" s="211"/>
      <c r="D60" s="211"/>
      <c r="E60" s="211"/>
      <c r="F60" s="211"/>
      <c r="G60" s="211"/>
      <c r="H60" s="211"/>
      <c r="I60" s="211"/>
      <c r="J60" s="211"/>
      <c r="K60" s="212"/>
      <c r="L60" s="114" t="s">
        <v>164</v>
      </c>
      <c r="M60" s="113" t="s">
        <v>169</v>
      </c>
      <c r="N60" s="113" t="s">
        <v>29</v>
      </c>
      <c r="O60" s="112">
        <v>11</v>
      </c>
      <c r="P60" s="112">
        <v>2</v>
      </c>
      <c r="Q60" s="109">
        <v>608.1</v>
      </c>
      <c r="R60" s="111"/>
      <c r="S60" s="110">
        <v>1250</v>
      </c>
      <c r="T60" s="109">
        <v>750</v>
      </c>
      <c r="U60" s="108"/>
      <c r="V60" s="107"/>
    </row>
    <row r="61" spans="1:22" customFormat="1" ht="31.5">
      <c r="A61" s="115"/>
      <c r="B61" s="211">
        <v>200</v>
      </c>
      <c r="C61" s="211"/>
      <c r="D61" s="211"/>
      <c r="E61" s="211"/>
      <c r="F61" s="211"/>
      <c r="G61" s="211"/>
      <c r="H61" s="211"/>
      <c r="I61" s="211"/>
      <c r="J61" s="211"/>
      <c r="K61" s="212"/>
      <c r="L61" s="114" t="s">
        <v>173</v>
      </c>
      <c r="M61" s="113" t="s">
        <v>169</v>
      </c>
      <c r="N61" s="113">
        <v>200</v>
      </c>
      <c r="O61" s="112">
        <v>0</v>
      </c>
      <c r="P61" s="112">
        <v>0</v>
      </c>
      <c r="Q61" s="109">
        <v>1762.3</v>
      </c>
      <c r="R61" s="111"/>
      <c r="S61" s="110">
        <v>100</v>
      </c>
      <c r="T61" s="109">
        <v>195.7</v>
      </c>
      <c r="U61" s="108"/>
      <c r="V61" s="107"/>
    </row>
    <row r="62" spans="1:22" customFormat="1" ht="31.5" customHeight="1">
      <c r="A62" s="115"/>
      <c r="B62" s="211" t="s">
        <v>179</v>
      </c>
      <c r="C62" s="211"/>
      <c r="D62" s="211"/>
      <c r="E62" s="211"/>
      <c r="F62" s="211"/>
      <c r="G62" s="211"/>
      <c r="H62" s="211"/>
      <c r="I62" s="211"/>
      <c r="J62" s="211"/>
      <c r="K62" s="212"/>
      <c r="L62" s="114" t="s">
        <v>172</v>
      </c>
      <c r="M62" s="113" t="s">
        <v>169</v>
      </c>
      <c r="N62" s="113" t="s">
        <v>324</v>
      </c>
      <c r="O62" s="112">
        <v>11</v>
      </c>
      <c r="P62" s="112">
        <v>2</v>
      </c>
      <c r="Q62" s="109">
        <v>1762.3</v>
      </c>
      <c r="R62" s="111"/>
      <c r="S62" s="110">
        <v>100</v>
      </c>
      <c r="T62" s="109">
        <v>195.7</v>
      </c>
      <c r="U62" s="108"/>
      <c r="V62" s="107"/>
    </row>
    <row r="63" spans="1:22" customFormat="1" ht="31.5" customHeight="1">
      <c r="A63" s="115"/>
      <c r="B63" s="211">
        <v>800</v>
      </c>
      <c r="C63" s="211"/>
      <c r="D63" s="211"/>
      <c r="E63" s="211"/>
      <c r="F63" s="211"/>
      <c r="G63" s="211"/>
      <c r="H63" s="211"/>
      <c r="I63" s="211"/>
      <c r="J63" s="211"/>
      <c r="K63" s="212"/>
      <c r="L63" s="114" t="s">
        <v>171</v>
      </c>
      <c r="M63" s="113" t="s">
        <v>169</v>
      </c>
      <c r="N63" s="113">
        <v>800</v>
      </c>
      <c r="O63" s="112">
        <v>0</v>
      </c>
      <c r="P63" s="112">
        <v>0</v>
      </c>
      <c r="Q63" s="109">
        <v>20</v>
      </c>
      <c r="R63" s="111"/>
      <c r="S63" s="110">
        <v>20</v>
      </c>
      <c r="T63" s="109">
        <v>20</v>
      </c>
      <c r="U63" s="108"/>
      <c r="V63" s="107"/>
    </row>
    <row r="64" spans="1:22" customFormat="1" ht="15.75" customHeight="1">
      <c r="A64" s="115"/>
      <c r="B64" s="211" t="s">
        <v>179</v>
      </c>
      <c r="C64" s="211"/>
      <c r="D64" s="211"/>
      <c r="E64" s="211"/>
      <c r="F64" s="211"/>
      <c r="G64" s="211"/>
      <c r="H64" s="211"/>
      <c r="I64" s="211"/>
      <c r="J64" s="211"/>
      <c r="K64" s="212"/>
      <c r="L64" s="114" t="s">
        <v>170</v>
      </c>
      <c r="M64" s="113" t="s">
        <v>169</v>
      </c>
      <c r="N64" s="113" t="s">
        <v>327</v>
      </c>
      <c r="O64" s="112">
        <v>11</v>
      </c>
      <c r="P64" s="112">
        <v>2</v>
      </c>
      <c r="Q64" s="109">
        <v>20</v>
      </c>
      <c r="R64" s="111"/>
      <c r="S64" s="110">
        <v>20</v>
      </c>
      <c r="T64" s="109">
        <v>20</v>
      </c>
      <c r="U64" s="108"/>
      <c r="V64" s="107"/>
    </row>
    <row r="65" spans="1:22" customFormat="1" ht="15.75">
      <c r="A65" s="115"/>
      <c r="B65" s="122"/>
      <c r="C65" s="122"/>
      <c r="D65" s="122"/>
      <c r="E65" s="121"/>
      <c r="F65" s="213" t="s">
        <v>167</v>
      </c>
      <c r="G65" s="213"/>
      <c r="H65" s="213"/>
      <c r="I65" s="213"/>
      <c r="J65" s="213"/>
      <c r="K65" s="214"/>
      <c r="L65" s="120" t="s">
        <v>166</v>
      </c>
      <c r="M65" s="119" t="s">
        <v>163</v>
      </c>
      <c r="N65" s="119" t="s">
        <v>157</v>
      </c>
      <c r="O65" s="118">
        <v>0</v>
      </c>
      <c r="P65" s="118">
        <v>0</v>
      </c>
      <c r="Q65" s="116">
        <v>2732.1</v>
      </c>
      <c r="R65" s="111"/>
      <c r="S65" s="117">
        <v>0</v>
      </c>
      <c r="T65" s="116">
        <v>0</v>
      </c>
      <c r="U65" s="108"/>
      <c r="V65" s="107"/>
    </row>
    <row r="66" spans="1:22" customFormat="1" ht="63">
      <c r="A66" s="115"/>
      <c r="B66" s="211">
        <v>100</v>
      </c>
      <c r="C66" s="211"/>
      <c r="D66" s="211"/>
      <c r="E66" s="211"/>
      <c r="F66" s="211"/>
      <c r="G66" s="211"/>
      <c r="H66" s="211"/>
      <c r="I66" s="211"/>
      <c r="J66" s="211"/>
      <c r="K66" s="212"/>
      <c r="L66" s="114" t="s">
        <v>165</v>
      </c>
      <c r="M66" s="113" t="s">
        <v>163</v>
      </c>
      <c r="N66" s="113">
        <v>100</v>
      </c>
      <c r="O66" s="112">
        <v>0</v>
      </c>
      <c r="P66" s="112">
        <v>0</v>
      </c>
      <c r="Q66" s="109">
        <v>2732.1</v>
      </c>
      <c r="R66" s="111"/>
      <c r="S66" s="110">
        <v>0</v>
      </c>
      <c r="T66" s="109">
        <v>0</v>
      </c>
      <c r="U66" s="108"/>
      <c r="V66" s="107"/>
    </row>
    <row r="67" spans="1:22" customFormat="1" ht="31.5" customHeight="1">
      <c r="A67" s="115"/>
      <c r="B67" s="211" t="s">
        <v>179</v>
      </c>
      <c r="C67" s="211"/>
      <c r="D67" s="211"/>
      <c r="E67" s="211"/>
      <c r="F67" s="211"/>
      <c r="G67" s="211"/>
      <c r="H67" s="211"/>
      <c r="I67" s="211"/>
      <c r="J67" s="211"/>
      <c r="K67" s="212"/>
      <c r="L67" s="114" t="s">
        <v>164</v>
      </c>
      <c r="M67" s="113" t="s">
        <v>163</v>
      </c>
      <c r="N67" s="113" t="s">
        <v>29</v>
      </c>
      <c r="O67" s="112">
        <v>11</v>
      </c>
      <c r="P67" s="112">
        <v>2</v>
      </c>
      <c r="Q67" s="109">
        <v>2732.1</v>
      </c>
      <c r="R67" s="111"/>
      <c r="S67" s="110">
        <v>0</v>
      </c>
      <c r="T67" s="109">
        <v>0</v>
      </c>
      <c r="U67" s="108"/>
      <c r="V67" s="107"/>
    </row>
    <row r="68" spans="1:22" customFormat="1" ht="15.75">
      <c r="A68" s="115"/>
      <c r="B68" s="122"/>
      <c r="C68" s="122"/>
      <c r="D68" s="122"/>
      <c r="E68" s="121"/>
      <c r="F68" s="213" t="s">
        <v>367</v>
      </c>
      <c r="G68" s="213"/>
      <c r="H68" s="213"/>
      <c r="I68" s="213"/>
      <c r="J68" s="213"/>
      <c r="K68" s="214"/>
      <c r="L68" s="120" t="s">
        <v>361</v>
      </c>
      <c r="M68" s="119" t="s">
        <v>368</v>
      </c>
      <c r="N68" s="119" t="s">
        <v>157</v>
      </c>
      <c r="O68" s="118">
        <v>0</v>
      </c>
      <c r="P68" s="118">
        <v>0</v>
      </c>
      <c r="Q68" s="116">
        <v>97.4</v>
      </c>
      <c r="R68" s="111"/>
      <c r="S68" s="117">
        <v>0</v>
      </c>
      <c r="T68" s="116">
        <v>0</v>
      </c>
      <c r="U68" s="108"/>
      <c r="V68" s="107"/>
    </row>
    <row r="69" spans="1:22" customFormat="1" ht="31.5">
      <c r="A69" s="115"/>
      <c r="B69" s="211">
        <v>200</v>
      </c>
      <c r="C69" s="211"/>
      <c r="D69" s="211"/>
      <c r="E69" s="211"/>
      <c r="F69" s="211"/>
      <c r="G69" s="211"/>
      <c r="H69" s="211"/>
      <c r="I69" s="211"/>
      <c r="J69" s="211"/>
      <c r="K69" s="212"/>
      <c r="L69" s="114" t="s">
        <v>173</v>
      </c>
      <c r="M69" s="113" t="s">
        <v>368</v>
      </c>
      <c r="N69" s="113">
        <v>200</v>
      </c>
      <c r="O69" s="112">
        <v>0</v>
      </c>
      <c r="P69" s="112">
        <v>0</v>
      </c>
      <c r="Q69" s="109">
        <v>97.4</v>
      </c>
      <c r="R69" s="111"/>
      <c r="S69" s="110">
        <v>0</v>
      </c>
      <c r="T69" s="109">
        <v>0</v>
      </c>
      <c r="U69" s="108"/>
      <c r="V69" s="107"/>
    </row>
    <row r="70" spans="1:22" customFormat="1" ht="31.5" customHeight="1">
      <c r="A70" s="115"/>
      <c r="B70" s="211" t="s">
        <v>179</v>
      </c>
      <c r="C70" s="211"/>
      <c r="D70" s="211"/>
      <c r="E70" s="211"/>
      <c r="F70" s="211"/>
      <c r="G70" s="211"/>
      <c r="H70" s="211"/>
      <c r="I70" s="211"/>
      <c r="J70" s="211"/>
      <c r="K70" s="212"/>
      <c r="L70" s="114" t="s">
        <v>172</v>
      </c>
      <c r="M70" s="113" t="s">
        <v>368</v>
      </c>
      <c r="N70" s="113" t="s">
        <v>324</v>
      </c>
      <c r="O70" s="112">
        <v>11</v>
      </c>
      <c r="P70" s="112">
        <v>2</v>
      </c>
      <c r="Q70" s="109">
        <v>97.4</v>
      </c>
      <c r="R70" s="111"/>
      <c r="S70" s="110">
        <v>0</v>
      </c>
      <c r="T70" s="109">
        <v>0</v>
      </c>
      <c r="U70" s="108"/>
      <c r="V70" s="107"/>
    </row>
    <row r="71" spans="1:22" customFormat="1" ht="47.25">
      <c r="A71" s="115"/>
      <c r="B71" s="122"/>
      <c r="C71" s="122"/>
      <c r="D71" s="122"/>
      <c r="E71" s="121"/>
      <c r="F71" s="213" t="s">
        <v>369</v>
      </c>
      <c r="G71" s="213"/>
      <c r="H71" s="213"/>
      <c r="I71" s="213"/>
      <c r="J71" s="213"/>
      <c r="K71" s="214"/>
      <c r="L71" s="120" t="s">
        <v>364</v>
      </c>
      <c r="M71" s="119" t="s">
        <v>370</v>
      </c>
      <c r="N71" s="119" t="s">
        <v>157</v>
      </c>
      <c r="O71" s="118">
        <v>0</v>
      </c>
      <c r="P71" s="118">
        <v>0</v>
      </c>
      <c r="Q71" s="116">
        <v>2.6</v>
      </c>
      <c r="R71" s="111"/>
      <c r="S71" s="117">
        <v>0</v>
      </c>
      <c r="T71" s="116">
        <v>0</v>
      </c>
      <c r="U71" s="108"/>
      <c r="V71" s="107"/>
    </row>
    <row r="72" spans="1:22" customFormat="1" ht="31.5">
      <c r="A72" s="115"/>
      <c r="B72" s="211">
        <v>200</v>
      </c>
      <c r="C72" s="211"/>
      <c r="D72" s="211"/>
      <c r="E72" s="211"/>
      <c r="F72" s="211"/>
      <c r="G72" s="211"/>
      <c r="H72" s="211"/>
      <c r="I72" s="211"/>
      <c r="J72" s="211"/>
      <c r="K72" s="212"/>
      <c r="L72" s="114" t="s">
        <v>173</v>
      </c>
      <c r="M72" s="113" t="s">
        <v>370</v>
      </c>
      <c r="N72" s="113">
        <v>200</v>
      </c>
      <c r="O72" s="112">
        <v>0</v>
      </c>
      <c r="P72" s="112">
        <v>0</v>
      </c>
      <c r="Q72" s="109">
        <v>2.6</v>
      </c>
      <c r="R72" s="111"/>
      <c r="S72" s="110">
        <v>0</v>
      </c>
      <c r="T72" s="109">
        <v>0</v>
      </c>
      <c r="U72" s="108"/>
      <c r="V72" s="107"/>
    </row>
    <row r="73" spans="1:22" customFormat="1" ht="31.5" customHeight="1">
      <c r="A73" s="115"/>
      <c r="B73" s="211" t="s">
        <v>179</v>
      </c>
      <c r="C73" s="211"/>
      <c r="D73" s="211"/>
      <c r="E73" s="211"/>
      <c r="F73" s="211"/>
      <c r="G73" s="211"/>
      <c r="H73" s="211"/>
      <c r="I73" s="211"/>
      <c r="J73" s="211"/>
      <c r="K73" s="212"/>
      <c r="L73" s="114" t="s">
        <v>172</v>
      </c>
      <c r="M73" s="113" t="s">
        <v>370</v>
      </c>
      <c r="N73" s="113" t="s">
        <v>324</v>
      </c>
      <c r="O73" s="112">
        <v>11</v>
      </c>
      <c r="P73" s="112">
        <v>2</v>
      </c>
      <c r="Q73" s="109">
        <v>2.6</v>
      </c>
      <c r="R73" s="111"/>
      <c r="S73" s="110">
        <v>0</v>
      </c>
      <c r="T73" s="109">
        <v>0</v>
      </c>
      <c r="U73" s="108"/>
      <c r="V73" s="107"/>
    </row>
    <row r="74" spans="1:22" customFormat="1" ht="15.75">
      <c r="A74" s="115"/>
      <c r="B74" s="215" t="s">
        <v>161</v>
      </c>
      <c r="C74" s="215"/>
      <c r="D74" s="215"/>
      <c r="E74" s="215"/>
      <c r="F74" s="215"/>
      <c r="G74" s="215"/>
      <c r="H74" s="215"/>
      <c r="I74" s="215"/>
      <c r="J74" s="215"/>
      <c r="K74" s="216"/>
      <c r="L74" s="120" t="s">
        <v>160</v>
      </c>
      <c r="M74" s="119" t="s">
        <v>159</v>
      </c>
      <c r="N74" s="119" t="s">
        <v>157</v>
      </c>
      <c r="O74" s="118">
        <v>0</v>
      </c>
      <c r="P74" s="118">
        <v>0</v>
      </c>
      <c r="Q74" s="116">
        <v>11684.8</v>
      </c>
      <c r="R74" s="111"/>
      <c r="S74" s="117">
        <v>5999</v>
      </c>
      <c r="T74" s="116">
        <v>6337.3</v>
      </c>
      <c r="U74" s="108"/>
      <c r="V74" s="107"/>
    </row>
    <row r="75" spans="1:22" customFormat="1" ht="31.5">
      <c r="A75" s="115"/>
      <c r="B75" s="122"/>
      <c r="C75" s="122"/>
      <c r="D75" s="122"/>
      <c r="E75" s="121"/>
      <c r="F75" s="213" t="s">
        <v>292</v>
      </c>
      <c r="G75" s="213"/>
      <c r="H75" s="213"/>
      <c r="I75" s="213"/>
      <c r="J75" s="213"/>
      <c r="K75" s="214"/>
      <c r="L75" s="120" t="s">
        <v>291</v>
      </c>
      <c r="M75" s="119" t="s">
        <v>290</v>
      </c>
      <c r="N75" s="119" t="s">
        <v>157</v>
      </c>
      <c r="O75" s="118">
        <v>0</v>
      </c>
      <c r="P75" s="118">
        <v>0</v>
      </c>
      <c r="Q75" s="116">
        <v>3379.7</v>
      </c>
      <c r="R75" s="111"/>
      <c r="S75" s="117">
        <v>2498.4</v>
      </c>
      <c r="T75" s="116">
        <v>2798.4</v>
      </c>
      <c r="U75" s="108"/>
      <c r="V75" s="107"/>
    </row>
    <row r="76" spans="1:22" customFormat="1" ht="63">
      <c r="A76" s="115"/>
      <c r="B76" s="211">
        <v>100</v>
      </c>
      <c r="C76" s="211"/>
      <c r="D76" s="211"/>
      <c r="E76" s="211"/>
      <c r="F76" s="211"/>
      <c r="G76" s="211"/>
      <c r="H76" s="211"/>
      <c r="I76" s="211"/>
      <c r="J76" s="211"/>
      <c r="K76" s="212"/>
      <c r="L76" s="114" t="s">
        <v>165</v>
      </c>
      <c r="M76" s="113" t="s">
        <v>290</v>
      </c>
      <c r="N76" s="113">
        <v>100</v>
      </c>
      <c r="O76" s="112">
        <v>0</v>
      </c>
      <c r="P76" s="112">
        <v>0</v>
      </c>
      <c r="Q76" s="109">
        <v>3379.7</v>
      </c>
      <c r="R76" s="111"/>
      <c r="S76" s="110">
        <v>2498.4</v>
      </c>
      <c r="T76" s="109">
        <v>2798.4</v>
      </c>
      <c r="U76" s="108"/>
      <c r="V76" s="107"/>
    </row>
    <row r="77" spans="1:22" customFormat="1" ht="31.5" customHeight="1">
      <c r="A77" s="115"/>
      <c r="B77" s="211" t="s">
        <v>293</v>
      </c>
      <c r="C77" s="211"/>
      <c r="D77" s="211"/>
      <c r="E77" s="211"/>
      <c r="F77" s="211"/>
      <c r="G77" s="211"/>
      <c r="H77" s="211"/>
      <c r="I77" s="211"/>
      <c r="J77" s="211"/>
      <c r="K77" s="212"/>
      <c r="L77" s="114" t="s">
        <v>259</v>
      </c>
      <c r="M77" s="113" t="s">
        <v>290</v>
      </c>
      <c r="N77" s="113" t="s">
        <v>90</v>
      </c>
      <c r="O77" s="112">
        <v>1</v>
      </c>
      <c r="P77" s="112">
        <v>4</v>
      </c>
      <c r="Q77" s="109">
        <v>3379.7</v>
      </c>
      <c r="R77" s="111"/>
      <c r="S77" s="110">
        <v>2498.4</v>
      </c>
      <c r="T77" s="109">
        <v>2798.4</v>
      </c>
      <c r="U77" s="108"/>
      <c r="V77" s="107"/>
    </row>
    <row r="78" spans="1:22" customFormat="1" ht="31.5">
      <c r="A78" s="115"/>
      <c r="B78" s="122"/>
      <c r="C78" s="122"/>
      <c r="D78" s="122"/>
      <c r="E78" s="121"/>
      <c r="F78" s="213" t="s">
        <v>289</v>
      </c>
      <c r="G78" s="213"/>
      <c r="H78" s="213"/>
      <c r="I78" s="213"/>
      <c r="J78" s="213"/>
      <c r="K78" s="214"/>
      <c r="L78" s="120" t="s">
        <v>288</v>
      </c>
      <c r="M78" s="119" t="s">
        <v>287</v>
      </c>
      <c r="N78" s="119" t="s">
        <v>157</v>
      </c>
      <c r="O78" s="118">
        <v>0</v>
      </c>
      <c r="P78" s="118">
        <v>0</v>
      </c>
      <c r="Q78" s="116">
        <v>5618.6</v>
      </c>
      <c r="R78" s="111"/>
      <c r="S78" s="117">
        <v>1700</v>
      </c>
      <c r="T78" s="116">
        <v>1489.1</v>
      </c>
      <c r="U78" s="108"/>
      <c r="V78" s="107"/>
    </row>
    <row r="79" spans="1:22" customFormat="1" ht="31.5">
      <c r="A79" s="115"/>
      <c r="B79" s="211">
        <v>200</v>
      </c>
      <c r="C79" s="211"/>
      <c r="D79" s="211"/>
      <c r="E79" s="211"/>
      <c r="F79" s="211"/>
      <c r="G79" s="211"/>
      <c r="H79" s="211"/>
      <c r="I79" s="211"/>
      <c r="J79" s="211"/>
      <c r="K79" s="212"/>
      <c r="L79" s="114" t="s">
        <v>173</v>
      </c>
      <c r="M79" s="113" t="s">
        <v>287</v>
      </c>
      <c r="N79" s="113">
        <v>200</v>
      </c>
      <c r="O79" s="112">
        <v>0</v>
      </c>
      <c r="P79" s="112">
        <v>0</v>
      </c>
      <c r="Q79" s="109">
        <v>5511.5</v>
      </c>
      <c r="R79" s="111"/>
      <c r="S79" s="110">
        <v>1500</v>
      </c>
      <c r="T79" s="109">
        <v>1289.0999999999999</v>
      </c>
      <c r="U79" s="108"/>
      <c r="V79" s="107"/>
    </row>
    <row r="80" spans="1:22" customFormat="1" ht="47.25" customHeight="1">
      <c r="A80" s="115"/>
      <c r="B80" s="211" t="s">
        <v>293</v>
      </c>
      <c r="C80" s="211"/>
      <c r="D80" s="211"/>
      <c r="E80" s="211"/>
      <c r="F80" s="211"/>
      <c r="G80" s="211"/>
      <c r="H80" s="211"/>
      <c r="I80" s="211"/>
      <c r="J80" s="211"/>
      <c r="K80" s="212"/>
      <c r="L80" s="114" t="s">
        <v>172</v>
      </c>
      <c r="M80" s="113" t="s">
        <v>287</v>
      </c>
      <c r="N80" s="113" t="s">
        <v>324</v>
      </c>
      <c r="O80" s="112">
        <v>1</v>
      </c>
      <c r="P80" s="112">
        <v>4</v>
      </c>
      <c r="Q80" s="109">
        <v>5511.5</v>
      </c>
      <c r="R80" s="111"/>
      <c r="S80" s="110">
        <v>1500</v>
      </c>
      <c r="T80" s="109">
        <v>1289.0999999999999</v>
      </c>
      <c r="U80" s="108"/>
      <c r="V80" s="107"/>
    </row>
    <row r="81" spans="1:22" customFormat="1" ht="15.75">
      <c r="A81" s="115"/>
      <c r="B81" s="211">
        <v>800</v>
      </c>
      <c r="C81" s="211"/>
      <c r="D81" s="211"/>
      <c r="E81" s="211"/>
      <c r="F81" s="211"/>
      <c r="G81" s="211"/>
      <c r="H81" s="211"/>
      <c r="I81" s="211"/>
      <c r="J81" s="211"/>
      <c r="K81" s="212"/>
      <c r="L81" s="114" t="s">
        <v>171</v>
      </c>
      <c r="M81" s="113" t="s">
        <v>287</v>
      </c>
      <c r="N81" s="113">
        <v>800</v>
      </c>
      <c r="O81" s="112">
        <v>0</v>
      </c>
      <c r="P81" s="112">
        <v>0</v>
      </c>
      <c r="Q81" s="109">
        <v>107.1</v>
      </c>
      <c r="R81" s="111"/>
      <c r="S81" s="110">
        <v>200</v>
      </c>
      <c r="T81" s="109">
        <v>200</v>
      </c>
      <c r="U81" s="108"/>
      <c r="V81" s="107"/>
    </row>
    <row r="82" spans="1:22" customFormat="1" ht="15.75" customHeight="1">
      <c r="A82" s="115"/>
      <c r="B82" s="211" t="s">
        <v>293</v>
      </c>
      <c r="C82" s="211"/>
      <c r="D82" s="211"/>
      <c r="E82" s="211"/>
      <c r="F82" s="211"/>
      <c r="G82" s="211"/>
      <c r="H82" s="211"/>
      <c r="I82" s="211"/>
      <c r="J82" s="211"/>
      <c r="K82" s="212"/>
      <c r="L82" s="114" t="s">
        <v>170</v>
      </c>
      <c r="M82" s="113" t="s">
        <v>287</v>
      </c>
      <c r="N82" s="113" t="s">
        <v>327</v>
      </c>
      <c r="O82" s="112">
        <v>1</v>
      </c>
      <c r="P82" s="112">
        <v>4</v>
      </c>
      <c r="Q82" s="109">
        <v>107.1</v>
      </c>
      <c r="R82" s="111"/>
      <c r="S82" s="110">
        <v>200</v>
      </c>
      <c r="T82" s="109">
        <v>200</v>
      </c>
      <c r="U82" s="108"/>
      <c r="V82" s="107"/>
    </row>
    <row r="83" spans="1:22" customFormat="1" ht="47.25" customHeight="1">
      <c r="A83" s="115"/>
      <c r="B83" s="122"/>
      <c r="C83" s="122"/>
      <c r="D83" s="122"/>
      <c r="E83" s="121"/>
      <c r="F83" s="213" t="s">
        <v>280</v>
      </c>
      <c r="G83" s="213"/>
      <c r="H83" s="213"/>
      <c r="I83" s="213"/>
      <c r="J83" s="213"/>
      <c r="K83" s="214"/>
      <c r="L83" s="120" t="s">
        <v>279</v>
      </c>
      <c r="M83" s="119" t="s">
        <v>277</v>
      </c>
      <c r="N83" s="119" t="s">
        <v>157</v>
      </c>
      <c r="O83" s="118">
        <v>0</v>
      </c>
      <c r="P83" s="118">
        <v>0</v>
      </c>
      <c r="Q83" s="116">
        <v>30.3</v>
      </c>
      <c r="R83" s="111"/>
      <c r="S83" s="117">
        <v>30.3</v>
      </c>
      <c r="T83" s="116">
        <v>30.3</v>
      </c>
      <c r="U83" s="108"/>
      <c r="V83" s="107"/>
    </row>
    <row r="84" spans="1:22" customFormat="1" ht="15.75">
      <c r="A84" s="115"/>
      <c r="B84" s="211">
        <v>500</v>
      </c>
      <c r="C84" s="211"/>
      <c r="D84" s="211"/>
      <c r="E84" s="211"/>
      <c r="F84" s="211"/>
      <c r="G84" s="211"/>
      <c r="H84" s="211"/>
      <c r="I84" s="211"/>
      <c r="J84" s="211"/>
      <c r="K84" s="212"/>
      <c r="L84" s="114" t="s">
        <v>278</v>
      </c>
      <c r="M84" s="113" t="s">
        <v>277</v>
      </c>
      <c r="N84" s="113">
        <v>500</v>
      </c>
      <c r="O84" s="112">
        <v>0</v>
      </c>
      <c r="P84" s="112">
        <v>0</v>
      </c>
      <c r="Q84" s="109">
        <v>30.3</v>
      </c>
      <c r="R84" s="111"/>
      <c r="S84" s="110">
        <v>30.3</v>
      </c>
      <c r="T84" s="109">
        <v>30.3</v>
      </c>
      <c r="U84" s="108"/>
      <c r="V84" s="107"/>
    </row>
    <row r="85" spans="1:22" customFormat="1" ht="15.75" customHeight="1">
      <c r="A85" s="115"/>
      <c r="B85" s="211" t="s">
        <v>281</v>
      </c>
      <c r="C85" s="211"/>
      <c r="D85" s="211"/>
      <c r="E85" s="211"/>
      <c r="F85" s="211"/>
      <c r="G85" s="211"/>
      <c r="H85" s="211"/>
      <c r="I85" s="211"/>
      <c r="J85" s="211"/>
      <c r="K85" s="212"/>
      <c r="L85" s="114" t="s">
        <v>0</v>
      </c>
      <c r="M85" s="113" t="s">
        <v>277</v>
      </c>
      <c r="N85" s="113" t="s">
        <v>328</v>
      </c>
      <c r="O85" s="112">
        <v>1</v>
      </c>
      <c r="P85" s="112">
        <v>6</v>
      </c>
      <c r="Q85" s="109">
        <v>30.3</v>
      </c>
      <c r="R85" s="111"/>
      <c r="S85" s="110">
        <v>30.3</v>
      </c>
      <c r="T85" s="109">
        <v>30.3</v>
      </c>
      <c r="U85" s="108"/>
      <c r="V85" s="107"/>
    </row>
    <row r="86" spans="1:22" customFormat="1" ht="47.25">
      <c r="A86" s="115"/>
      <c r="B86" s="122"/>
      <c r="C86" s="122"/>
      <c r="D86" s="122"/>
      <c r="E86" s="121"/>
      <c r="F86" s="213" t="s">
        <v>269</v>
      </c>
      <c r="G86" s="213"/>
      <c r="H86" s="213"/>
      <c r="I86" s="213"/>
      <c r="J86" s="213"/>
      <c r="K86" s="214"/>
      <c r="L86" s="120" t="s">
        <v>268</v>
      </c>
      <c r="M86" s="119" t="s">
        <v>267</v>
      </c>
      <c r="N86" s="119" t="s">
        <v>157</v>
      </c>
      <c r="O86" s="118">
        <v>0</v>
      </c>
      <c r="P86" s="118">
        <v>0</v>
      </c>
      <c r="Q86" s="116">
        <v>168</v>
      </c>
      <c r="R86" s="111"/>
      <c r="S86" s="117">
        <v>0</v>
      </c>
      <c r="T86" s="116">
        <v>0</v>
      </c>
      <c r="U86" s="108"/>
      <c r="V86" s="107"/>
    </row>
    <row r="87" spans="1:22" customFormat="1" ht="31.5">
      <c r="A87" s="115"/>
      <c r="B87" s="211">
        <v>200</v>
      </c>
      <c r="C87" s="211"/>
      <c r="D87" s="211"/>
      <c r="E87" s="211"/>
      <c r="F87" s="211"/>
      <c r="G87" s="211"/>
      <c r="H87" s="211"/>
      <c r="I87" s="211"/>
      <c r="J87" s="211"/>
      <c r="K87" s="212"/>
      <c r="L87" s="114" t="s">
        <v>173</v>
      </c>
      <c r="M87" s="113" t="s">
        <v>267</v>
      </c>
      <c r="N87" s="113">
        <v>200</v>
      </c>
      <c r="O87" s="112">
        <v>0</v>
      </c>
      <c r="P87" s="112">
        <v>0</v>
      </c>
      <c r="Q87" s="109">
        <v>168</v>
      </c>
      <c r="R87" s="111"/>
      <c r="S87" s="110">
        <v>0</v>
      </c>
      <c r="T87" s="109">
        <v>0</v>
      </c>
      <c r="U87" s="108"/>
      <c r="V87" s="107"/>
    </row>
    <row r="88" spans="1:22" customFormat="1" ht="47.25" customHeight="1">
      <c r="A88" s="115"/>
      <c r="B88" s="211" t="s">
        <v>270</v>
      </c>
      <c r="C88" s="211"/>
      <c r="D88" s="211"/>
      <c r="E88" s="211"/>
      <c r="F88" s="211"/>
      <c r="G88" s="211"/>
      <c r="H88" s="211"/>
      <c r="I88" s="211"/>
      <c r="J88" s="211"/>
      <c r="K88" s="212"/>
      <c r="L88" s="114" t="s">
        <v>172</v>
      </c>
      <c r="M88" s="113" t="s">
        <v>267</v>
      </c>
      <c r="N88" s="113" t="s">
        <v>324</v>
      </c>
      <c r="O88" s="112">
        <v>1</v>
      </c>
      <c r="P88" s="112">
        <v>13</v>
      </c>
      <c r="Q88" s="109">
        <v>168</v>
      </c>
      <c r="R88" s="111"/>
      <c r="S88" s="110">
        <v>0</v>
      </c>
      <c r="T88" s="109">
        <v>0</v>
      </c>
      <c r="U88" s="108"/>
      <c r="V88" s="107"/>
    </row>
    <row r="89" spans="1:22" customFormat="1" ht="15.75">
      <c r="A89" s="115"/>
      <c r="B89" s="122"/>
      <c r="C89" s="122"/>
      <c r="D89" s="122"/>
      <c r="E89" s="121"/>
      <c r="F89" s="213" t="s">
        <v>266</v>
      </c>
      <c r="G89" s="213"/>
      <c r="H89" s="213"/>
      <c r="I89" s="213"/>
      <c r="J89" s="213"/>
      <c r="K89" s="214"/>
      <c r="L89" s="120" t="s">
        <v>265</v>
      </c>
      <c r="M89" s="119" t="s">
        <v>264</v>
      </c>
      <c r="N89" s="119" t="s">
        <v>157</v>
      </c>
      <c r="O89" s="118">
        <v>0</v>
      </c>
      <c r="P89" s="118">
        <v>0</v>
      </c>
      <c r="Q89" s="116">
        <v>27.1</v>
      </c>
      <c r="R89" s="111"/>
      <c r="S89" s="117">
        <v>5</v>
      </c>
      <c r="T89" s="116">
        <v>5</v>
      </c>
      <c r="U89" s="108"/>
      <c r="V89" s="107"/>
    </row>
    <row r="90" spans="1:22" customFormat="1" ht="31.5">
      <c r="A90" s="115"/>
      <c r="B90" s="211">
        <v>200</v>
      </c>
      <c r="C90" s="211"/>
      <c r="D90" s="211"/>
      <c r="E90" s="211"/>
      <c r="F90" s="211"/>
      <c r="G90" s="211"/>
      <c r="H90" s="211"/>
      <c r="I90" s="211"/>
      <c r="J90" s="211"/>
      <c r="K90" s="212"/>
      <c r="L90" s="114" t="s">
        <v>173</v>
      </c>
      <c r="M90" s="113" t="s">
        <v>264</v>
      </c>
      <c r="N90" s="113">
        <v>200</v>
      </c>
      <c r="O90" s="112">
        <v>0</v>
      </c>
      <c r="P90" s="112">
        <v>0</v>
      </c>
      <c r="Q90" s="109">
        <v>22.1</v>
      </c>
      <c r="R90" s="111"/>
      <c r="S90" s="110">
        <v>0</v>
      </c>
      <c r="T90" s="109">
        <v>0</v>
      </c>
      <c r="U90" s="108"/>
      <c r="V90" s="107"/>
    </row>
    <row r="91" spans="1:22" customFormat="1" ht="38.25" customHeight="1">
      <c r="A91" s="115"/>
      <c r="B91" s="211" t="s">
        <v>270</v>
      </c>
      <c r="C91" s="211"/>
      <c r="D91" s="211"/>
      <c r="E91" s="211"/>
      <c r="F91" s="211"/>
      <c r="G91" s="211"/>
      <c r="H91" s="211"/>
      <c r="I91" s="211"/>
      <c r="J91" s="211"/>
      <c r="K91" s="212"/>
      <c r="L91" s="114" t="s">
        <v>172</v>
      </c>
      <c r="M91" s="113" t="s">
        <v>264</v>
      </c>
      <c r="N91" s="113" t="s">
        <v>324</v>
      </c>
      <c r="O91" s="112">
        <v>1</v>
      </c>
      <c r="P91" s="112">
        <v>13</v>
      </c>
      <c r="Q91" s="109">
        <v>22.1</v>
      </c>
      <c r="R91" s="111"/>
      <c r="S91" s="110">
        <v>0</v>
      </c>
      <c r="T91" s="109">
        <v>0</v>
      </c>
      <c r="U91" s="108"/>
      <c r="V91" s="107"/>
    </row>
    <row r="92" spans="1:22" customFormat="1" ht="15.75">
      <c r="A92" s="115"/>
      <c r="B92" s="211">
        <v>800</v>
      </c>
      <c r="C92" s="211"/>
      <c r="D92" s="211"/>
      <c r="E92" s="211"/>
      <c r="F92" s="211"/>
      <c r="G92" s="211"/>
      <c r="H92" s="211"/>
      <c r="I92" s="211"/>
      <c r="J92" s="211"/>
      <c r="K92" s="212"/>
      <c r="L92" s="114" t="s">
        <v>171</v>
      </c>
      <c r="M92" s="113" t="s">
        <v>264</v>
      </c>
      <c r="N92" s="113">
        <v>800</v>
      </c>
      <c r="O92" s="112">
        <v>0</v>
      </c>
      <c r="P92" s="112">
        <v>0</v>
      </c>
      <c r="Q92" s="109">
        <v>5</v>
      </c>
      <c r="R92" s="111"/>
      <c r="S92" s="110">
        <v>5</v>
      </c>
      <c r="T92" s="109">
        <v>5</v>
      </c>
      <c r="U92" s="108"/>
      <c r="V92" s="107"/>
    </row>
    <row r="93" spans="1:22" customFormat="1" ht="15.75" customHeight="1">
      <c r="A93" s="115"/>
      <c r="B93" s="211" t="s">
        <v>270</v>
      </c>
      <c r="C93" s="211"/>
      <c r="D93" s="211"/>
      <c r="E93" s="211"/>
      <c r="F93" s="211"/>
      <c r="G93" s="211"/>
      <c r="H93" s="211"/>
      <c r="I93" s="211"/>
      <c r="J93" s="211"/>
      <c r="K93" s="212"/>
      <c r="L93" s="114" t="s">
        <v>170</v>
      </c>
      <c r="M93" s="113" t="s">
        <v>264</v>
      </c>
      <c r="N93" s="113" t="s">
        <v>327</v>
      </c>
      <c r="O93" s="112">
        <v>1</v>
      </c>
      <c r="P93" s="112">
        <v>13</v>
      </c>
      <c r="Q93" s="109">
        <v>5</v>
      </c>
      <c r="R93" s="111"/>
      <c r="S93" s="110">
        <v>5</v>
      </c>
      <c r="T93" s="109">
        <v>5</v>
      </c>
      <c r="U93" s="108"/>
      <c r="V93" s="107"/>
    </row>
    <row r="94" spans="1:22" customFormat="1" ht="47.25" customHeight="1">
      <c r="A94" s="115"/>
      <c r="B94" s="122"/>
      <c r="C94" s="122"/>
      <c r="D94" s="122"/>
      <c r="E94" s="121"/>
      <c r="F94" s="213" t="s">
        <v>186</v>
      </c>
      <c r="G94" s="213"/>
      <c r="H94" s="213"/>
      <c r="I94" s="213"/>
      <c r="J94" s="213"/>
      <c r="K94" s="214"/>
      <c r="L94" s="120" t="s">
        <v>185</v>
      </c>
      <c r="M94" s="119" t="s">
        <v>182</v>
      </c>
      <c r="N94" s="119" t="s">
        <v>157</v>
      </c>
      <c r="O94" s="118">
        <v>0</v>
      </c>
      <c r="P94" s="118">
        <v>0</v>
      </c>
      <c r="Q94" s="116">
        <v>227</v>
      </c>
      <c r="R94" s="111"/>
      <c r="S94" s="117">
        <v>225.3</v>
      </c>
      <c r="T94" s="116">
        <v>225.3</v>
      </c>
      <c r="U94" s="108"/>
      <c r="V94" s="107"/>
    </row>
    <row r="95" spans="1:22" customFormat="1" ht="15.75">
      <c r="A95" s="115"/>
      <c r="B95" s="211">
        <v>300</v>
      </c>
      <c r="C95" s="211"/>
      <c r="D95" s="211"/>
      <c r="E95" s="211"/>
      <c r="F95" s="211"/>
      <c r="G95" s="211"/>
      <c r="H95" s="211"/>
      <c r="I95" s="211"/>
      <c r="J95" s="211"/>
      <c r="K95" s="212"/>
      <c r="L95" s="114" t="s">
        <v>184</v>
      </c>
      <c r="M95" s="113" t="s">
        <v>182</v>
      </c>
      <c r="N95" s="113">
        <v>300</v>
      </c>
      <c r="O95" s="112">
        <v>0</v>
      </c>
      <c r="P95" s="112">
        <v>0</v>
      </c>
      <c r="Q95" s="109">
        <v>227</v>
      </c>
      <c r="R95" s="111"/>
      <c r="S95" s="110">
        <v>225.3</v>
      </c>
      <c r="T95" s="109">
        <v>225.3</v>
      </c>
      <c r="U95" s="108"/>
      <c r="V95" s="107"/>
    </row>
    <row r="96" spans="1:22" customFormat="1" ht="31.5" customHeight="1">
      <c r="A96" s="115"/>
      <c r="B96" s="211" t="s">
        <v>187</v>
      </c>
      <c r="C96" s="211"/>
      <c r="D96" s="211"/>
      <c r="E96" s="211"/>
      <c r="F96" s="211"/>
      <c r="G96" s="211"/>
      <c r="H96" s="211"/>
      <c r="I96" s="211"/>
      <c r="J96" s="211"/>
      <c r="K96" s="212"/>
      <c r="L96" s="114" t="s">
        <v>183</v>
      </c>
      <c r="M96" s="113" t="s">
        <v>182</v>
      </c>
      <c r="N96" s="113" t="s">
        <v>326</v>
      </c>
      <c r="O96" s="112">
        <v>10</v>
      </c>
      <c r="P96" s="112">
        <v>1</v>
      </c>
      <c r="Q96" s="109">
        <v>227</v>
      </c>
      <c r="R96" s="111"/>
      <c r="S96" s="110">
        <v>225.3</v>
      </c>
      <c r="T96" s="109">
        <v>225.3</v>
      </c>
      <c r="U96" s="108"/>
      <c r="V96" s="107"/>
    </row>
    <row r="97" spans="1:22" customFormat="1" ht="15.75">
      <c r="A97" s="115"/>
      <c r="B97" s="122"/>
      <c r="C97" s="122"/>
      <c r="D97" s="122"/>
      <c r="E97" s="121"/>
      <c r="F97" s="213" t="s">
        <v>297</v>
      </c>
      <c r="G97" s="213"/>
      <c r="H97" s="213"/>
      <c r="I97" s="213"/>
      <c r="J97" s="213"/>
      <c r="K97" s="214"/>
      <c r="L97" s="120" t="s">
        <v>296</v>
      </c>
      <c r="M97" s="119" t="s">
        <v>295</v>
      </c>
      <c r="N97" s="119" t="s">
        <v>157</v>
      </c>
      <c r="O97" s="118">
        <v>0</v>
      </c>
      <c r="P97" s="118">
        <v>0</v>
      </c>
      <c r="Q97" s="116">
        <v>922.6</v>
      </c>
      <c r="R97" s="111"/>
      <c r="S97" s="117">
        <v>922.6</v>
      </c>
      <c r="T97" s="116">
        <v>922.6</v>
      </c>
      <c r="U97" s="108"/>
      <c r="V97" s="107"/>
    </row>
    <row r="98" spans="1:22" customFormat="1" ht="63">
      <c r="A98" s="115"/>
      <c r="B98" s="211">
        <v>100</v>
      </c>
      <c r="C98" s="211"/>
      <c r="D98" s="211"/>
      <c r="E98" s="211"/>
      <c r="F98" s="211"/>
      <c r="G98" s="211"/>
      <c r="H98" s="211"/>
      <c r="I98" s="211"/>
      <c r="J98" s="211"/>
      <c r="K98" s="212"/>
      <c r="L98" s="114" t="s">
        <v>165</v>
      </c>
      <c r="M98" s="113" t="s">
        <v>295</v>
      </c>
      <c r="N98" s="113">
        <v>100</v>
      </c>
      <c r="O98" s="112">
        <v>0</v>
      </c>
      <c r="P98" s="112">
        <v>0</v>
      </c>
      <c r="Q98" s="109">
        <v>922.6</v>
      </c>
      <c r="R98" s="111"/>
      <c r="S98" s="110">
        <v>922.6</v>
      </c>
      <c r="T98" s="109">
        <v>922.6</v>
      </c>
      <c r="U98" s="108"/>
      <c r="V98" s="107"/>
    </row>
    <row r="99" spans="1:22" customFormat="1" ht="31.5" customHeight="1">
      <c r="A99" s="115"/>
      <c r="B99" s="211" t="s">
        <v>298</v>
      </c>
      <c r="C99" s="211"/>
      <c r="D99" s="211"/>
      <c r="E99" s="211"/>
      <c r="F99" s="211"/>
      <c r="G99" s="211"/>
      <c r="H99" s="211"/>
      <c r="I99" s="211"/>
      <c r="J99" s="211"/>
      <c r="K99" s="212"/>
      <c r="L99" s="114" t="s">
        <v>259</v>
      </c>
      <c r="M99" s="113" t="s">
        <v>295</v>
      </c>
      <c r="N99" s="113" t="s">
        <v>90</v>
      </c>
      <c r="O99" s="112">
        <v>1</v>
      </c>
      <c r="P99" s="112">
        <v>2</v>
      </c>
      <c r="Q99" s="109">
        <v>922.6</v>
      </c>
      <c r="R99" s="111"/>
      <c r="S99" s="110">
        <v>922.6</v>
      </c>
      <c r="T99" s="109">
        <v>922.6</v>
      </c>
      <c r="U99" s="108"/>
      <c r="V99" s="107"/>
    </row>
    <row r="100" spans="1:22" customFormat="1" ht="15.75">
      <c r="A100" s="115"/>
      <c r="B100" s="122"/>
      <c r="C100" s="122"/>
      <c r="D100" s="122"/>
      <c r="E100" s="121"/>
      <c r="F100" s="213" t="s">
        <v>227</v>
      </c>
      <c r="G100" s="213"/>
      <c r="H100" s="213"/>
      <c r="I100" s="213"/>
      <c r="J100" s="213"/>
      <c r="K100" s="214"/>
      <c r="L100" s="120" t="s">
        <v>226</v>
      </c>
      <c r="M100" s="119" t="s">
        <v>225</v>
      </c>
      <c r="N100" s="119" t="s">
        <v>157</v>
      </c>
      <c r="O100" s="118">
        <v>0</v>
      </c>
      <c r="P100" s="118">
        <v>0</v>
      </c>
      <c r="Q100" s="116">
        <v>53</v>
      </c>
      <c r="R100" s="111"/>
      <c r="S100" s="117">
        <v>6.6</v>
      </c>
      <c r="T100" s="116">
        <v>6.6</v>
      </c>
      <c r="U100" s="108"/>
      <c r="V100" s="107"/>
    </row>
    <row r="101" spans="1:22" customFormat="1" ht="31.5">
      <c r="A101" s="115"/>
      <c r="B101" s="211">
        <v>200</v>
      </c>
      <c r="C101" s="211"/>
      <c r="D101" s="211"/>
      <c r="E101" s="211"/>
      <c r="F101" s="211"/>
      <c r="G101" s="211"/>
      <c r="H101" s="211"/>
      <c r="I101" s="211"/>
      <c r="J101" s="211"/>
      <c r="K101" s="212"/>
      <c r="L101" s="114" t="s">
        <v>173</v>
      </c>
      <c r="M101" s="113" t="s">
        <v>225</v>
      </c>
      <c r="N101" s="113">
        <v>200</v>
      </c>
      <c r="O101" s="112">
        <v>0</v>
      </c>
      <c r="P101" s="112">
        <v>0</v>
      </c>
      <c r="Q101" s="109">
        <v>53</v>
      </c>
      <c r="R101" s="111"/>
      <c r="S101" s="110">
        <v>6.6</v>
      </c>
      <c r="T101" s="109">
        <v>6.6</v>
      </c>
      <c r="U101" s="108"/>
      <c r="V101" s="107"/>
    </row>
    <row r="102" spans="1:22" customFormat="1" ht="35.25" customHeight="1">
      <c r="A102" s="115"/>
      <c r="B102" s="211" t="s">
        <v>228</v>
      </c>
      <c r="C102" s="211"/>
      <c r="D102" s="211"/>
      <c r="E102" s="211"/>
      <c r="F102" s="211"/>
      <c r="G102" s="211"/>
      <c r="H102" s="211"/>
      <c r="I102" s="211"/>
      <c r="J102" s="211"/>
      <c r="K102" s="212"/>
      <c r="L102" s="114" t="s">
        <v>172</v>
      </c>
      <c r="M102" s="113" t="s">
        <v>225</v>
      </c>
      <c r="N102" s="113" t="s">
        <v>324</v>
      </c>
      <c r="O102" s="112">
        <v>5</v>
      </c>
      <c r="P102" s="112">
        <v>1</v>
      </c>
      <c r="Q102" s="109">
        <v>53</v>
      </c>
      <c r="R102" s="111"/>
      <c r="S102" s="110">
        <v>6.6</v>
      </c>
      <c r="T102" s="109">
        <v>6.6</v>
      </c>
      <c r="U102" s="108"/>
      <c r="V102" s="107"/>
    </row>
    <row r="103" spans="1:22" customFormat="1" ht="15.75">
      <c r="A103" s="115"/>
      <c r="B103" s="122"/>
      <c r="C103" s="122"/>
      <c r="D103" s="122"/>
      <c r="E103" s="121"/>
      <c r="F103" s="213" t="s">
        <v>275</v>
      </c>
      <c r="G103" s="213"/>
      <c r="H103" s="213"/>
      <c r="I103" s="213"/>
      <c r="J103" s="213"/>
      <c r="K103" s="214"/>
      <c r="L103" s="120" t="s">
        <v>274</v>
      </c>
      <c r="M103" s="119" t="s">
        <v>272</v>
      </c>
      <c r="N103" s="119" t="s">
        <v>157</v>
      </c>
      <c r="O103" s="118">
        <v>0</v>
      </c>
      <c r="P103" s="118">
        <v>0</v>
      </c>
      <c r="Q103" s="116">
        <v>10</v>
      </c>
      <c r="R103" s="111"/>
      <c r="S103" s="117">
        <v>0</v>
      </c>
      <c r="T103" s="116">
        <v>0</v>
      </c>
      <c r="U103" s="108"/>
      <c r="V103" s="107"/>
    </row>
    <row r="104" spans="1:22" customFormat="1" ht="15.75">
      <c r="A104" s="115"/>
      <c r="B104" s="211">
        <v>800</v>
      </c>
      <c r="C104" s="211"/>
      <c r="D104" s="211"/>
      <c r="E104" s="211"/>
      <c r="F104" s="211"/>
      <c r="G104" s="211"/>
      <c r="H104" s="211"/>
      <c r="I104" s="211"/>
      <c r="J104" s="211"/>
      <c r="K104" s="212"/>
      <c r="L104" s="114" t="s">
        <v>171</v>
      </c>
      <c r="M104" s="113" t="s">
        <v>272</v>
      </c>
      <c r="N104" s="113">
        <v>800</v>
      </c>
      <c r="O104" s="112">
        <v>0</v>
      </c>
      <c r="P104" s="112">
        <v>0</v>
      </c>
      <c r="Q104" s="109">
        <v>10</v>
      </c>
      <c r="R104" s="111"/>
      <c r="S104" s="110">
        <v>0</v>
      </c>
      <c r="T104" s="109">
        <v>0</v>
      </c>
      <c r="U104" s="108"/>
      <c r="V104" s="107"/>
    </row>
    <row r="105" spans="1:22" customFormat="1" ht="15.75" customHeight="1">
      <c r="A105" s="115"/>
      <c r="B105" s="211" t="s">
        <v>276</v>
      </c>
      <c r="C105" s="211"/>
      <c r="D105" s="211"/>
      <c r="E105" s="211"/>
      <c r="F105" s="211"/>
      <c r="G105" s="211"/>
      <c r="H105" s="211"/>
      <c r="I105" s="211"/>
      <c r="J105" s="211"/>
      <c r="K105" s="212"/>
      <c r="L105" s="114" t="s">
        <v>273</v>
      </c>
      <c r="M105" s="113" t="s">
        <v>272</v>
      </c>
      <c r="N105" s="113" t="s">
        <v>325</v>
      </c>
      <c r="O105" s="112">
        <v>1</v>
      </c>
      <c r="P105" s="112">
        <v>11</v>
      </c>
      <c r="Q105" s="109">
        <v>10</v>
      </c>
      <c r="R105" s="111"/>
      <c r="S105" s="110">
        <v>0</v>
      </c>
      <c r="T105" s="109">
        <v>0</v>
      </c>
      <c r="U105" s="108"/>
      <c r="V105" s="107"/>
    </row>
    <row r="106" spans="1:22" customFormat="1" ht="47.25">
      <c r="A106" s="115"/>
      <c r="B106" s="122"/>
      <c r="C106" s="122"/>
      <c r="D106" s="122"/>
      <c r="E106" s="121"/>
      <c r="F106" s="213" t="s">
        <v>261</v>
      </c>
      <c r="G106" s="213"/>
      <c r="H106" s="213"/>
      <c r="I106" s="213"/>
      <c r="J106" s="213"/>
      <c r="K106" s="214"/>
      <c r="L106" s="120" t="s">
        <v>260</v>
      </c>
      <c r="M106" s="119" t="s">
        <v>258</v>
      </c>
      <c r="N106" s="119" t="s">
        <v>157</v>
      </c>
      <c r="O106" s="118">
        <v>0</v>
      </c>
      <c r="P106" s="118">
        <v>0</v>
      </c>
      <c r="Q106" s="116">
        <v>339</v>
      </c>
      <c r="R106" s="111"/>
      <c r="S106" s="117">
        <v>362.3</v>
      </c>
      <c r="T106" s="116">
        <v>376.4</v>
      </c>
      <c r="U106" s="108"/>
      <c r="V106" s="107"/>
    </row>
    <row r="107" spans="1:22" customFormat="1" ht="63">
      <c r="A107" s="115"/>
      <c r="B107" s="211">
        <v>100</v>
      </c>
      <c r="C107" s="211"/>
      <c r="D107" s="211"/>
      <c r="E107" s="211"/>
      <c r="F107" s="211"/>
      <c r="G107" s="211"/>
      <c r="H107" s="211"/>
      <c r="I107" s="211"/>
      <c r="J107" s="211"/>
      <c r="K107" s="212"/>
      <c r="L107" s="114" t="s">
        <v>165</v>
      </c>
      <c r="M107" s="113" t="s">
        <v>258</v>
      </c>
      <c r="N107" s="113">
        <v>100</v>
      </c>
      <c r="O107" s="112">
        <v>0</v>
      </c>
      <c r="P107" s="112">
        <v>0</v>
      </c>
      <c r="Q107" s="109">
        <v>320.2</v>
      </c>
      <c r="R107" s="111"/>
      <c r="S107" s="110">
        <v>330.8</v>
      </c>
      <c r="T107" s="109">
        <v>344.9</v>
      </c>
      <c r="U107" s="108"/>
      <c r="V107" s="107"/>
    </row>
    <row r="108" spans="1:22" customFormat="1" ht="31.5" customHeight="1">
      <c r="A108" s="115"/>
      <c r="B108" s="211" t="s">
        <v>262</v>
      </c>
      <c r="C108" s="211"/>
      <c r="D108" s="211"/>
      <c r="E108" s="211"/>
      <c r="F108" s="211"/>
      <c r="G108" s="211"/>
      <c r="H108" s="211"/>
      <c r="I108" s="211"/>
      <c r="J108" s="211"/>
      <c r="K108" s="212"/>
      <c r="L108" s="114" t="s">
        <v>259</v>
      </c>
      <c r="M108" s="113" t="s">
        <v>258</v>
      </c>
      <c r="N108" s="113" t="s">
        <v>90</v>
      </c>
      <c r="O108" s="112">
        <v>2</v>
      </c>
      <c r="P108" s="112">
        <v>3</v>
      </c>
      <c r="Q108" s="109">
        <v>320.2</v>
      </c>
      <c r="R108" s="111"/>
      <c r="S108" s="110">
        <v>330.8</v>
      </c>
      <c r="T108" s="109">
        <v>344.9</v>
      </c>
      <c r="U108" s="108"/>
      <c r="V108" s="107"/>
    </row>
    <row r="109" spans="1:22" ht="31.5">
      <c r="A109" s="115"/>
      <c r="B109" s="211">
        <v>200</v>
      </c>
      <c r="C109" s="211"/>
      <c r="D109" s="211"/>
      <c r="E109" s="211"/>
      <c r="F109" s="211"/>
      <c r="G109" s="211"/>
      <c r="H109" s="211"/>
      <c r="I109" s="211"/>
      <c r="J109" s="211"/>
      <c r="K109" s="212"/>
      <c r="L109" s="114" t="s">
        <v>173</v>
      </c>
      <c r="M109" s="113" t="s">
        <v>258</v>
      </c>
      <c r="N109" s="113">
        <v>200</v>
      </c>
      <c r="O109" s="112">
        <v>0</v>
      </c>
      <c r="P109" s="112">
        <v>0</v>
      </c>
      <c r="Q109" s="109">
        <v>18.8</v>
      </c>
      <c r="R109" s="111"/>
      <c r="S109" s="110">
        <v>31.5</v>
      </c>
      <c r="T109" s="109">
        <v>31.5</v>
      </c>
      <c r="U109" s="108"/>
      <c r="V109" s="107"/>
    </row>
    <row r="110" spans="1:22" ht="37.5" customHeight="1">
      <c r="A110" s="115"/>
      <c r="B110" s="211" t="s">
        <v>262</v>
      </c>
      <c r="C110" s="211"/>
      <c r="D110" s="211"/>
      <c r="E110" s="211"/>
      <c r="F110" s="211"/>
      <c r="G110" s="211"/>
      <c r="H110" s="211"/>
      <c r="I110" s="211"/>
      <c r="J110" s="211"/>
      <c r="K110" s="212"/>
      <c r="L110" s="114" t="s">
        <v>172</v>
      </c>
      <c r="M110" s="113" t="s">
        <v>258</v>
      </c>
      <c r="N110" s="113" t="s">
        <v>324</v>
      </c>
      <c r="O110" s="112">
        <v>2</v>
      </c>
      <c r="P110" s="112">
        <v>3</v>
      </c>
      <c r="Q110" s="109">
        <v>18.8</v>
      </c>
      <c r="R110" s="111"/>
      <c r="S110" s="110">
        <v>31.5</v>
      </c>
      <c r="T110" s="109">
        <v>31.5</v>
      </c>
      <c r="U110" s="108"/>
      <c r="V110" s="107"/>
    </row>
    <row r="111" spans="1:22" ht="31.5" customHeight="1">
      <c r="A111" s="115"/>
      <c r="B111" s="122"/>
      <c r="C111" s="122"/>
      <c r="D111" s="122"/>
      <c r="E111" s="121"/>
      <c r="F111" s="213" t="s">
        <v>286</v>
      </c>
      <c r="G111" s="213"/>
      <c r="H111" s="213"/>
      <c r="I111" s="213"/>
      <c r="J111" s="213"/>
      <c r="K111" s="214"/>
      <c r="L111" s="120" t="s">
        <v>285</v>
      </c>
      <c r="M111" s="119" t="s">
        <v>284</v>
      </c>
      <c r="N111" s="119" t="s">
        <v>157</v>
      </c>
      <c r="O111" s="118">
        <v>0</v>
      </c>
      <c r="P111" s="118">
        <v>0</v>
      </c>
      <c r="Q111" s="116">
        <v>0.1</v>
      </c>
      <c r="R111" s="111"/>
      <c r="S111" s="117">
        <v>0.1</v>
      </c>
      <c r="T111" s="116">
        <v>0.1</v>
      </c>
      <c r="U111" s="108"/>
      <c r="V111" s="107"/>
    </row>
    <row r="112" spans="1:22" ht="31.5">
      <c r="A112" s="115"/>
      <c r="B112" s="211">
        <v>200</v>
      </c>
      <c r="C112" s="211"/>
      <c r="D112" s="211"/>
      <c r="E112" s="211"/>
      <c r="F112" s="211"/>
      <c r="G112" s="211"/>
      <c r="H112" s="211"/>
      <c r="I112" s="211"/>
      <c r="J112" s="211"/>
      <c r="K112" s="212"/>
      <c r="L112" s="114" t="s">
        <v>173</v>
      </c>
      <c r="M112" s="113" t="s">
        <v>284</v>
      </c>
      <c r="N112" s="113">
        <v>200</v>
      </c>
      <c r="O112" s="112">
        <v>0</v>
      </c>
      <c r="P112" s="112">
        <v>0</v>
      </c>
      <c r="Q112" s="109">
        <v>0.1</v>
      </c>
      <c r="R112" s="111"/>
      <c r="S112" s="110">
        <v>0.1</v>
      </c>
      <c r="T112" s="109">
        <v>0.1</v>
      </c>
      <c r="U112" s="108"/>
      <c r="V112" s="107"/>
    </row>
    <row r="113" spans="1:22" ht="38.25" customHeight="1">
      <c r="A113" s="115"/>
      <c r="B113" s="211" t="s">
        <v>293</v>
      </c>
      <c r="C113" s="211"/>
      <c r="D113" s="211"/>
      <c r="E113" s="211"/>
      <c r="F113" s="211"/>
      <c r="G113" s="211"/>
      <c r="H113" s="211"/>
      <c r="I113" s="211"/>
      <c r="J113" s="211"/>
      <c r="K113" s="212"/>
      <c r="L113" s="114" t="s">
        <v>172</v>
      </c>
      <c r="M113" s="113" t="s">
        <v>284</v>
      </c>
      <c r="N113" s="113" t="s">
        <v>324</v>
      </c>
      <c r="O113" s="112">
        <v>1</v>
      </c>
      <c r="P113" s="112">
        <v>4</v>
      </c>
      <c r="Q113" s="109">
        <v>0.1</v>
      </c>
      <c r="R113" s="111"/>
      <c r="S113" s="110">
        <v>0.1</v>
      </c>
      <c r="T113" s="109">
        <v>0.1</v>
      </c>
      <c r="U113" s="108"/>
      <c r="V113" s="107"/>
    </row>
    <row r="114" spans="1:22" ht="25.5" customHeight="1">
      <c r="A114" s="115"/>
      <c r="B114" s="122"/>
      <c r="C114" s="122"/>
      <c r="D114" s="122"/>
      <c r="E114" s="121"/>
      <c r="F114" s="213" t="s">
        <v>283</v>
      </c>
      <c r="G114" s="213"/>
      <c r="H114" s="213"/>
      <c r="I114" s="213"/>
      <c r="J114" s="213"/>
      <c r="K114" s="214"/>
      <c r="L114" s="120" t="s">
        <v>166</v>
      </c>
      <c r="M114" s="119" t="s">
        <v>282</v>
      </c>
      <c r="N114" s="119" t="s">
        <v>157</v>
      </c>
      <c r="O114" s="118">
        <v>0</v>
      </c>
      <c r="P114" s="118">
        <v>0</v>
      </c>
      <c r="Q114" s="116">
        <v>909.4</v>
      </c>
      <c r="R114" s="111"/>
      <c r="S114" s="117">
        <v>0</v>
      </c>
      <c r="T114" s="116">
        <v>0</v>
      </c>
      <c r="U114" s="108"/>
      <c r="V114" s="107"/>
    </row>
    <row r="115" spans="1:22" ht="63">
      <c r="A115" s="115"/>
      <c r="B115" s="211">
        <v>100</v>
      </c>
      <c r="C115" s="211"/>
      <c r="D115" s="211"/>
      <c r="E115" s="211"/>
      <c r="F115" s="211"/>
      <c r="G115" s="211"/>
      <c r="H115" s="211"/>
      <c r="I115" s="211"/>
      <c r="J115" s="211"/>
      <c r="K115" s="212"/>
      <c r="L115" s="114" t="s">
        <v>165</v>
      </c>
      <c r="M115" s="113" t="s">
        <v>282</v>
      </c>
      <c r="N115" s="113">
        <v>100</v>
      </c>
      <c r="O115" s="112">
        <v>0</v>
      </c>
      <c r="P115" s="112">
        <v>0</v>
      </c>
      <c r="Q115" s="109">
        <v>909.4</v>
      </c>
      <c r="R115" s="111"/>
      <c r="S115" s="110">
        <v>0</v>
      </c>
      <c r="T115" s="109">
        <v>0</v>
      </c>
      <c r="U115" s="108"/>
      <c r="V115" s="107"/>
    </row>
    <row r="116" spans="1:22" ht="31.5" customHeight="1">
      <c r="A116" s="115"/>
      <c r="B116" s="211" t="s">
        <v>298</v>
      </c>
      <c r="C116" s="211"/>
      <c r="D116" s="211"/>
      <c r="E116" s="211"/>
      <c r="F116" s="211"/>
      <c r="G116" s="211"/>
      <c r="H116" s="211"/>
      <c r="I116" s="211"/>
      <c r="J116" s="211"/>
      <c r="K116" s="212"/>
      <c r="L116" s="114" t="s">
        <v>259</v>
      </c>
      <c r="M116" s="113" t="s">
        <v>282</v>
      </c>
      <c r="N116" s="113" t="s">
        <v>90</v>
      </c>
      <c r="O116" s="112">
        <v>1</v>
      </c>
      <c r="P116" s="112">
        <v>2</v>
      </c>
      <c r="Q116" s="109">
        <v>37.299999999999997</v>
      </c>
      <c r="R116" s="111"/>
      <c r="S116" s="110">
        <v>0</v>
      </c>
      <c r="T116" s="109">
        <v>0</v>
      </c>
      <c r="U116" s="108"/>
      <c r="V116" s="107"/>
    </row>
    <row r="117" spans="1:22" ht="31.5" customHeight="1">
      <c r="A117" s="115"/>
      <c r="B117" s="211" t="s">
        <v>293</v>
      </c>
      <c r="C117" s="211"/>
      <c r="D117" s="211"/>
      <c r="E117" s="211"/>
      <c r="F117" s="211"/>
      <c r="G117" s="211"/>
      <c r="H117" s="211"/>
      <c r="I117" s="211"/>
      <c r="J117" s="211"/>
      <c r="K117" s="212"/>
      <c r="L117" s="114" t="s">
        <v>259</v>
      </c>
      <c r="M117" s="113" t="s">
        <v>282</v>
      </c>
      <c r="N117" s="113" t="s">
        <v>90</v>
      </c>
      <c r="O117" s="112">
        <v>1</v>
      </c>
      <c r="P117" s="112">
        <v>4</v>
      </c>
      <c r="Q117" s="109">
        <v>872.1</v>
      </c>
      <c r="R117" s="111"/>
      <c r="S117" s="110">
        <v>0</v>
      </c>
      <c r="T117" s="109">
        <v>0</v>
      </c>
      <c r="U117" s="108"/>
      <c r="V117" s="107"/>
    </row>
    <row r="118" spans="1:22" ht="15.75">
      <c r="A118" s="115"/>
      <c r="B118" s="122"/>
      <c r="C118" s="122"/>
      <c r="D118" s="122"/>
      <c r="E118" s="121"/>
      <c r="F118" s="213" t="s">
        <v>158</v>
      </c>
      <c r="G118" s="213"/>
      <c r="H118" s="213"/>
      <c r="I118" s="213"/>
      <c r="J118" s="213"/>
      <c r="K118" s="214"/>
      <c r="L118" s="120" t="s">
        <v>156</v>
      </c>
      <c r="M118" s="119" t="s">
        <v>155</v>
      </c>
      <c r="N118" s="119" t="s">
        <v>157</v>
      </c>
      <c r="O118" s="118">
        <v>0</v>
      </c>
      <c r="P118" s="118">
        <v>0</v>
      </c>
      <c r="Q118" s="116">
        <v>0</v>
      </c>
      <c r="R118" s="111"/>
      <c r="S118" s="117">
        <v>248.4</v>
      </c>
      <c r="T118" s="116">
        <v>483.5</v>
      </c>
      <c r="U118" s="108"/>
      <c r="V118" s="107"/>
    </row>
    <row r="119" spans="1:22" ht="15.75" customHeight="1">
      <c r="A119" s="115"/>
      <c r="B119" s="211">
        <v>900</v>
      </c>
      <c r="C119" s="211"/>
      <c r="D119" s="211"/>
      <c r="E119" s="211"/>
      <c r="F119" s="211"/>
      <c r="G119" s="211"/>
      <c r="H119" s="211"/>
      <c r="I119" s="211"/>
      <c r="J119" s="211"/>
      <c r="K119" s="212"/>
      <c r="L119" s="120" t="s">
        <v>156</v>
      </c>
      <c r="M119" s="113" t="s">
        <v>155</v>
      </c>
      <c r="N119" s="113">
        <v>900</v>
      </c>
      <c r="O119" s="112">
        <v>0</v>
      </c>
      <c r="P119" s="112">
        <v>0</v>
      </c>
      <c r="Q119" s="109">
        <v>0</v>
      </c>
      <c r="R119" s="111"/>
      <c r="S119" s="110">
        <v>248.4</v>
      </c>
      <c r="T119" s="109">
        <v>483.5</v>
      </c>
      <c r="U119" s="108"/>
      <c r="V119" s="107"/>
    </row>
    <row r="120" spans="1:22" ht="22.5" customHeight="1">
      <c r="A120" s="115"/>
      <c r="B120" s="211" t="s">
        <v>156</v>
      </c>
      <c r="C120" s="211"/>
      <c r="D120" s="211"/>
      <c r="E120" s="211"/>
      <c r="F120" s="211"/>
      <c r="G120" s="211"/>
      <c r="H120" s="211"/>
      <c r="I120" s="211"/>
      <c r="J120" s="211"/>
      <c r="K120" s="212"/>
      <c r="L120" s="120" t="s">
        <v>156</v>
      </c>
      <c r="M120" s="113" t="s">
        <v>155</v>
      </c>
      <c r="N120" s="113" t="s">
        <v>113</v>
      </c>
      <c r="O120" s="112">
        <v>99</v>
      </c>
      <c r="P120" s="112">
        <v>99</v>
      </c>
      <c r="Q120" s="109">
        <v>0</v>
      </c>
      <c r="R120" s="111"/>
      <c r="S120" s="110">
        <v>248.4</v>
      </c>
      <c r="T120" s="109">
        <v>483.5</v>
      </c>
      <c r="U120" s="108"/>
      <c r="V120" s="107"/>
    </row>
    <row r="121" spans="1:22" ht="15.75">
      <c r="A121" s="100"/>
      <c r="B121" s="101"/>
      <c r="C121" s="101"/>
      <c r="D121" s="101"/>
      <c r="E121" s="101"/>
      <c r="F121" s="101"/>
      <c r="G121" s="101"/>
      <c r="H121" s="101"/>
      <c r="I121" s="100"/>
      <c r="J121" s="100"/>
      <c r="K121" s="100"/>
      <c r="L121" s="104" t="s">
        <v>153</v>
      </c>
      <c r="M121" s="106"/>
      <c r="N121" s="105"/>
      <c r="O121" s="105"/>
      <c r="P121" s="104"/>
      <c r="Q121" s="116">
        <v>35627.199999999997</v>
      </c>
      <c r="R121" s="103"/>
      <c r="S121" s="116">
        <v>10300.1</v>
      </c>
      <c r="T121" s="116">
        <v>10046.299999999999</v>
      </c>
      <c r="U121" s="102"/>
      <c r="V121" s="99"/>
    </row>
  </sheetData>
  <mergeCells count="120">
    <mergeCell ref="B61:K61"/>
    <mergeCell ref="B47:K47"/>
    <mergeCell ref="B50:K50"/>
    <mergeCell ref="B53:K53"/>
    <mergeCell ref="B56:K56"/>
    <mergeCell ref="B13:K13"/>
    <mergeCell ref="B18:K18"/>
    <mergeCell ref="S1:V1"/>
    <mergeCell ref="S3:U3"/>
    <mergeCell ref="L5:T5"/>
    <mergeCell ref="Q2:U2"/>
    <mergeCell ref="F54:K54"/>
    <mergeCell ref="B34:K34"/>
    <mergeCell ref="B38:K38"/>
    <mergeCell ref="B42:K42"/>
    <mergeCell ref="B44:K44"/>
    <mergeCell ref="B40:K40"/>
    <mergeCell ref="L8:L9"/>
    <mergeCell ref="M8:M9"/>
    <mergeCell ref="N8:N9"/>
    <mergeCell ref="O8:O9"/>
    <mergeCell ref="P8:P9"/>
    <mergeCell ref="Q8:T8"/>
    <mergeCell ref="B11:K11"/>
    <mergeCell ref="D16:K16"/>
    <mergeCell ref="F12:K12"/>
    <mergeCell ref="F17:K17"/>
    <mergeCell ref="F21:K21"/>
    <mergeCell ref="F26:K26"/>
    <mergeCell ref="F29:K29"/>
    <mergeCell ref="B15:K15"/>
    <mergeCell ref="B24:K24"/>
    <mergeCell ref="F37:K37"/>
    <mergeCell ref="B22:K22"/>
    <mergeCell ref="B27:K27"/>
    <mergeCell ref="B30:K30"/>
    <mergeCell ref="B14:K14"/>
    <mergeCell ref="B19:K19"/>
    <mergeCell ref="B23:K23"/>
    <mergeCell ref="B28:K28"/>
    <mergeCell ref="B31:K31"/>
    <mergeCell ref="B35:K35"/>
    <mergeCell ref="F33:K33"/>
    <mergeCell ref="D20:K20"/>
    <mergeCell ref="F94:K94"/>
    <mergeCell ref="F97:K97"/>
    <mergeCell ref="F100:K100"/>
    <mergeCell ref="B92:K92"/>
    <mergeCell ref="B95:K95"/>
    <mergeCell ref="B98:K98"/>
    <mergeCell ref="B82:K82"/>
    <mergeCell ref="B85:K85"/>
    <mergeCell ref="F83:K83"/>
    <mergeCell ref="F86:K86"/>
    <mergeCell ref="F89:K89"/>
    <mergeCell ref="B88:K88"/>
    <mergeCell ref="B87:K87"/>
    <mergeCell ref="B90:K90"/>
    <mergeCell ref="B76:K76"/>
    <mergeCell ref="B79:K79"/>
    <mergeCell ref="B81:K81"/>
    <mergeCell ref="B84:K84"/>
    <mergeCell ref="B62:K62"/>
    <mergeCell ref="B64:K64"/>
    <mergeCell ref="B67:K67"/>
    <mergeCell ref="B70:K70"/>
    <mergeCell ref="B73:K73"/>
    <mergeCell ref="B77:K77"/>
    <mergeCell ref="B80:K80"/>
    <mergeCell ref="F78:K78"/>
    <mergeCell ref="B63:K63"/>
    <mergeCell ref="B66:K66"/>
    <mergeCell ref="B69:K69"/>
    <mergeCell ref="B72:K72"/>
    <mergeCell ref="F71:K71"/>
    <mergeCell ref="F65:K65"/>
    <mergeCell ref="F68:K68"/>
    <mergeCell ref="F75:K75"/>
    <mergeCell ref="B74:K74"/>
    <mergeCell ref="B60:K60"/>
    <mergeCell ref="B39:K39"/>
    <mergeCell ref="B43:K43"/>
    <mergeCell ref="B45:K45"/>
    <mergeCell ref="B59:K59"/>
    <mergeCell ref="B55:K55"/>
    <mergeCell ref="F58:K58"/>
    <mergeCell ref="B57:K57"/>
    <mergeCell ref="C25:K25"/>
    <mergeCell ref="C32:K32"/>
    <mergeCell ref="C36:K36"/>
    <mergeCell ref="F41:K41"/>
    <mergeCell ref="F48:K48"/>
    <mergeCell ref="F51:K51"/>
    <mergeCell ref="B46:K46"/>
    <mergeCell ref="B49:K49"/>
    <mergeCell ref="B52:K52"/>
    <mergeCell ref="B116:K116"/>
    <mergeCell ref="B117:K117"/>
    <mergeCell ref="B120:K120"/>
    <mergeCell ref="B91:K91"/>
    <mergeCell ref="B93:K93"/>
    <mergeCell ref="B96:K96"/>
    <mergeCell ref="B99:K99"/>
    <mergeCell ref="B102:K102"/>
    <mergeCell ref="B105:K105"/>
    <mergeCell ref="B119:K119"/>
    <mergeCell ref="B109:K109"/>
    <mergeCell ref="B112:K112"/>
    <mergeCell ref="B115:K115"/>
    <mergeCell ref="B108:K108"/>
    <mergeCell ref="B110:K110"/>
    <mergeCell ref="B113:K113"/>
    <mergeCell ref="B101:K101"/>
    <mergeCell ref="B104:K104"/>
    <mergeCell ref="B107:K107"/>
    <mergeCell ref="F103:K103"/>
    <mergeCell ref="F106:K106"/>
    <mergeCell ref="F111:K111"/>
    <mergeCell ref="F114:K114"/>
    <mergeCell ref="F118:K118"/>
  </mergeCells>
  <pageMargins left="0.78740157480314965" right="0" top="0" bottom="0" header="0.51181102362204722" footer="0.51181102362204722"/>
  <pageSetup paperSize="9" scale="60" fitToHeight="0" orientation="portrait" verticalDpi="0" r:id="rId1"/>
  <headerFooter alignWithMargins="0">
    <oddFooter>&amp;CСтраница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AE154"/>
  <sheetViews>
    <sheetView showGridLines="0" zoomScale="90" zoomScaleNormal="90" workbookViewId="0">
      <selection activeCell="A154" sqref="A154"/>
    </sheetView>
  </sheetViews>
  <sheetFormatPr defaultRowHeight="12.75"/>
  <cols>
    <col min="1" max="1" width="1.5703125" style="30" customWidth="1"/>
    <col min="2" max="15" width="0" style="30" hidden="1" customWidth="1"/>
    <col min="16" max="16" width="56.28515625" style="30" customWidth="1"/>
    <col min="17" max="17" width="6.5703125" style="30" customWidth="1"/>
    <col min="18" max="18" width="7" style="30" customWidth="1"/>
    <col min="19" max="19" width="6.85546875" style="30" customWidth="1"/>
    <col min="20" max="20" width="19" style="30" customWidth="1"/>
    <col min="21" max="21" width="6.140625" style="30" customWidth="1"/>
    <col min="22" max="25" width="0" style="30" hidden="1" customWidth="1"/>
    <col min="26" max="26" width="15.5703125" style="30" customWidth="1"/>
    <col min="27" max="27" width="15.140625" style="30" customWidth="1"/>
    <col min="28" max="28" width="16.42578125" style="30" customWidth="1"/>
    <col min="29" max="30" width="0" style="30" hidden="1" customWidth="1"/>
    <col min="31" max="256" width="9.140625" style="30" customWidth="1"/>
    <col min="257" max="16384" width="9.140625" style="30"/>
  </cols>
  <sheetData>
    <row r="1" spans="1:31" ht="12.75" customHeight="1">
      <c r="A1" s="31"/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225"/>
      <c r="V1" s="225"/>
      <c r="W1" s="225"/>
      <c r="X1" s="225"/>
      <c r="Y1" s="225" t="s">
        <v>323</v>
      </c>
      <c r="Z1" s="225"/>
      <c r="AA1" s="225"/>
      <c r="AB1" s="225"/>
      <c r="AC1" s="31"/>
      <c r="AD1" s="31"/>
      <c r="AE1" s="31"/>
    </row>
    <row r="2" spans="1:31" ht="52.5" customHeight="1">
      <c r="A2" s="31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8"/>
      <c r="V2" s="226" t="s">
        <v>322</v>
      </c>
      <c r="W2" s="227"/>
      <c r="X2" s="227"/>
      <c r="Y2" s="38"/>
      <c r="Z2" s="226" t="s">
        <v>374</v>
      </c>
      <c r="AA2" s="227"/>
      <c r="AB2" s="227"/>
      <c r="AC2" s="31"/>
      <c r="AD2" s="31"/>
      <c r="AE2" s="31"/>
    </row>
    <row r="3" spans="1:31" ht="14.25" customHeight="1">
      <c r="A3" s="3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6"/>
      <c r="R3" s="36"/>
      <c r="S3" s="36"/>
      <c r="T3" s="36"/>
      <c r="U3" s="37"/>
      <c r="V3" s="228" t="s">
        <v>321</v>
      </c>
      <c r="W3" s="229"/>
      <c r="X3" s="229"/>
      <c r="Y3" s="37"/>
      <c r="Z3" s="228"/>
      <c r="AA3" s="229"/>
      <c r="AB3" s="229"/>
      <c r="AC3" s="31"/>
      <c r="AD3" s="31"/>
      <c r="AE3" s="31"/>
    </row>
    <row r="4" spans="1:31" ht="12.75" customHeight="1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  <c r="AC4" s="31"/>
      <c r="AD4" s="31"/>
      <c r="AE4" s="31"/>
    </row>
    <row r="5" spans="1:31" ht="35.25" customHeight="1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203" t="s">
        <v>375</v>
      </c>
      <c r="Q5" s="203"/>
      <c r="R5" s="203"/>
      <c r="S5" s="203"/>
      <c r="T5" s="203"/>
      <c r="U5" s="203"/>
      <c r="V5" s="203"/>
      <c r="W5" s="203"/>
      <c r="X5" s="203"/>
      <c r="Y5" s="203"/>
      <c r="Z5" s="203"/>
      <c r="AA5" s="203"/>
      <c r="AB5" s="203"/>
      <c r="AC5" s="31"/>
      <c r="AD5" s="31"/>
      <c r="AE5" s="31"/>
    </row>
    <row r="6" spans="1:31" ht="12.75" customHeight="1">
      <c r="A6" s="3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5" t="s">
        <v>157</v>
      </c>
      <c r="Y6" s="31"/>
      <c r="Z6" s="31"/>
      <c r="AA6" s="34"/>
      <c r="AB6" s="34" t="s">
        <v>320</v>
      </c>
      <c r="AC6" s="31"/>
      <c r="AD6" s="31"/>
      <c r="AE6" s="31"/>
    </row>
    <row r="7" spans="1:31" customFormat="1" ht="18.75" customHeight="1" thickBot="1">
      <c r="A7" s="134"/>
      <c r="B7" s="141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244" t="s">
        <v>311</v>
      </c>
      <c r="Q7" s="244" t="s">
        <v>319</v>
      </c>
      <c r="R7" s="244" t="s">
        <v>310</v>
      </c>
      <c r="S7" s="244" t="s">
        <v>309</v>
      </c>
      <c r="T7" s="244" t="s">
        <v>308</v>
      </c>
      <c r="U7" s="243" t="s">
        <v>305</v>
      </c>
      <c r="V7" s="176" t="s">
        <v>157</v>
      </c>
      <c r="W7" s="243" t="s">
        <v>318</v>
      </c>
      <c r="X7" s="175" t="s">
        <v>157</v>
      </c>
      <c r="Y7" s="244" t="s">
        <v>307</v>
      </c>
      <c r="Z7" s="245" t="s">
        <v>307</v>
      </c>
      <c r="AA7" s="246"/>
      <c r="AB7" s="246"/>
      <c r="AC7" s="134"/>
      <c r="AD7" s="134"/>
      <c r="AE7" s="134"/>
    </row>
    <row r="8" spans="1:31" customFormat="1" ht="18" customHeight="1">
      <c r="A8" s="142"/>
      <c r="B8" s="174" t="s">
        <v>317</v>
      </c>
      <c r="C8" s="174"/>
      <c r="D8" s="174" t="s">
        <v>306</v>
      </c>
      <c r="E8" s="174"/>
      <c r="F8" s="174"/>
      <c r="G8" s="174"/>
      <c r="H8" s="174"/>
      <c r="I8" s="174"/>
      <c r="J8" s="174" t="s">
        <v>305</v>
      </c>
      <c r="K8" s="174"/>
      <c r="L8" s="174"/>
      <c r="M8" s="174" t="s">
        <v>316</v>
      </c>
      <c r="N8" s="174" t="s">
        <v>316</v>
      </c>
      <c r="O8" s="174" t="s">
        <v>316</v>
      </c>
      <c r="P8" s="244"/>
      <c r="Q8" s="244"/>
      <c r="R8" s="244"/>
      <c r="S8" s="244"/>
      <c r="T8" s="244"/>
      <c r="U8" s="243"/>
      <c r="V8" s="170" t="s">
        <v>304</v>
      </c>
      <c r="W8" s="243"/>
      <c r="X8" s="173" t="s">
        <v>302</v>
      </c>
      <c r="Y8" s="243"/>
      <c r="Z8" s="245" t="s">
        <v>303</v>
      </c>
      <c r="AA8" s="248" t="s">
        <v>301</v>
      </c>
      <c r="AB8" s="243" t="s">
        <v>300</v>
      </c>
      <c r="AC8" s="242"/>
      <c r="AD8" s="242"/>
      <c r="AE8" s="134"/>
    </row>
    <row r="9" spans="1:31" customFormat="1" ht="8.25" customHeight="1">
      <c r="A9" s="134"/>
      <c r="B9" s="172"/>
      <c r="C9" s="171"/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244"/>
      <c r="Q9" s="244"/>
      <c r="R9" s="244"/>
      <c r="S9" s="244"/>
      <c r="T9" s="244"/>
      <c r="U9" s="243"/>
      <c r="V9" s="170"/>
      <c r="W9" s="169"/>
      <c r="X9" s="168"/>
      <c r="Y9" s="167"/>
      <c r="Z9" s="247"/>
      <c r="AA9" s="249"/>
      <c r="AB9" s="250"/>
      <c r="AC9" s="242"/>
      <c r="AD9" s="242"/>
      <c r="AE9" s="134"/>
    </row>
    <row r="10" spans="1:31" customFormat="1" ht="47.25" customHeight="1">
      <c r="A10" s="154"/>
      <c r="B10" s="234" t="s">
        <v>315</v>
      </c>
      <c r="C10" s="234"/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5"/>
      <c r="P10" s="161" t="s">
        <v>315</v>
      </c>
      <c r="Q10" s="160">
        <v>222</v>
      </c>
      <c r="R10" s="159">
        <v>0</v>
      </c>
      <c r="S10" s="159">
        <v>0</v>
      </c>
      <c r="T10" s="158" t="s">
        <v>157</v>
      </c>
      <c r="U10" s="157" t="s">
        <v>157</v>
      </c>
      <c r="V10" s="148">
        <v>0</v>
      </c>
      <c r="W10" s="236"/>
      <c r="X10" s="236"/>
      <c r="Y10" s="237"/>
      <c r="Z10" s="156">
        <v>35627.199999999997</v>
      </c>
      <c r="AA10" s="156">
        <v>10300.1</v>
      </c>
      <c r="AB10" s="155">
        <v>10046.299999999999</v>
      </c>
      <c r="AC10" s="145" t="s">
        <v>21</v>
      </c>
      <c r="AD10" s="144"/>
      <c r="AE10" s="143"/>
    </row>
    <row r="11" spans="1:31" customFormat="1" ht="15.75" customHeight="1">
      <c r="A11" s="154"/>
      <c r="B11" s="234" t="s">
        <v>299</v>
      </c>
      <c r="C11" s="234"/>
      <c r="D11" s="234"/>
      <c r="E11" s="234"/>
      <c r="F11" s="234"/>
      <c r="G11" s="234"/>
      <c r="H11" s="234"/>
      <c r="I11" s="234"/>
      <c r="J11" s="234"/>
      <c r="K11" s="234"/>
      <c r="L11" s="234"/>
      <c r="M11" s="234"/>
      <c r="N11" s="234"/>
      <c r="O11" s="235"/>
      <c r="P11" s="161" t="s">
        <v>299</v>
      </c>
      <c r="Q11" s="160">
        <v>222</v>
      </c>
      <c r="R11" s="159">
        <v>1</v>
      </c>
      <c r="S11" s="159">
        <v>0</v>
      </c>
      <c r="T11" s="158" t="s">
        <v>157</v>
      </c>
      <c r="U11" s="157" t="s">
        <v>157</v>
      </c>
      <c r="V11" s="148">
        <v>0</v>
      </c>
      <c r="W11" s="236"/>
      <c r="X11" s="236"/>
      <c r="Y11" s="237"/>
      <c r="Z11" s="156">
        <v>11065.8</v>
      </c>
      <c r="AA11" s="156">
        <v>5156.3999999999996</v>
      </c>
      <c r="AB11" s="155">
        <v>5245.5</v>
      </c>
      <c r="AC11" s="145" t="s">
        <v>21</v>
      </c>
      <c r="AD11" s="144"/>
      <c r="AE11" s="143"/>
    </row>
    <row r="12" spans="1:31" customFormat="1" ht="47.25" customHeight="1">
      <c r="A12" s="154"/>
      <c r="B12" s="234" t="s">
        <v>298</v>
      </c>
      <c r="C12" s="234"/>
      <c r="D12" s="234"/>
      <c r="E12" s="234"/>
      <c r="F12" s="234"/>
      <c r="G12" s="234"/>
      <c r="H12" s="234"/>
      <c r="I12" s="234"/>
      <c r="J12" s="234"/>
      <c r="K12" s="234"/>
      <c r="L12" s="234"/>
      <c r="M12" s="234"/>
      <c r="N12" s="234"/>
      <c r="O12" s="235"/>
      <c r="P12" s="161" t="s">
        <v>298</v>
      </c>
      <c r="Q12" s="160">
        <v>222</v>
      </c>
      <c r="R12" s="159">
        <v>1</v>
      </c>
      <c r="S12" s="159">
        <v>2</v>
      </c>
      <c r="T12" s="158" t="s">
        <v>157</v>
      </c>
      <c r="U12" s="157" t="s">
        <v>157</v>
      </c>
      <c r="V12" s="148">
        <v>0</v>
      </c>
      <c r="W12" s="236"/>
      <c r="X12" s="236"/>
      <c r="Y12" s="237"/>
      <c r="Z12" s="156">
        <v>959.9</v>
      </c>
      <c r="AA12" s="156">
        <v>922.6</v>
      </c>
      <c r="AB12" s="155">
        <v>922.6</v>
      </c>
      <c r="AC12" s="145" t="s">
        <v>21</v>
      </c>
      <c r="AD12" s="144"/>
      <c r="AE12" s="143"/>
    </row>
    <row r="13" spans="1:31" customFormat="1" ht="15.75">
      <c r="A13" s="154"/>
      <c r="B13" s="165"/>
      <c r="C13" s="164"/>
      <c r="D13" s="166"/>
      <c r="E13" s="240" t="s">
        <v>161</v>
      </c>
      <c r="F13" s="240"/>
      <c r="G13" s="240"/>
      <c r="H13" s="240"/>
      <c r="I13" s="240"/>
      <c r="J13" s="240"/>
      <c r="K13" s="240"/>
      <c r="L13" s="240"/>
      <c r="M13" s="240"/>
      <c r="N13" s="240"/>
      <c r="O13" s="241"/>
      <c r="P13" s="161" t="s">
        <v>160</v>
      </c>
      <c r="Q13" s="160">
        <v>222</v>
      </c>
      <c r="R13" s="159">
        <v>1</v>
      </c>
      <c r="S13" s="159">
        <v>2</v>
      </c>
      <c r="T13" s="158" t="s">
        <v>159</v>
      </c>
      <c r="U13" s="157" t="s">
        <v>157</v>
      </c>
      <c r="V13" s="148" t="s">
        <v>19</v>
      </c>
      <c r="W13" s="236"/>
      <c r="X13" s="236"/>
      <c r="Y13" s="237"/>
      <c r="Z13" s="156">
        <v>959.9</v>
      </c>
      <c r="AA13" s="156">
        <v>922.6</v>
      </c>
      <c r="AB13" s="155">
        <v>922.6</v>
      </c>
      <c r="AC13" s="145" t="s">
        <v>21</v>
      </c>
      <c r="AD13" s="144"/>
      <c r="AE13" s="143"/>
    </row>
    <row r="14" spans="1:31" customFormat="1" ht="15.75" customHeight="1">
      <c r="A14" s="154"/>
      <c r="B14" s="165"/>
      <c r="C14" s="164"/>
      <c r="D14" s="164"/>
      <c r="E14" s="163"/>
      <c r="F14" s="163"/>
      <c r="G14" s="163"/>
      <c r="H14" s="162"/>
      <c r="I14" s="238" t="s">
        <v>297</v>
      </c>
      <c r="J14" s="238"/>
      <c r="K14" s="238"/>
      <c r="L14" s="238"/>
      <c r="M14" s="238"/>
      <c r="N14" s="238"/>
      <c r="O14" s="239"/>
      <c r="P14" s="161" t="s">
        <v>296</v>
      </c>
      <c r="Q14" s="160">
        <v>222</v>
      </c>
      <c r="R14" s="159">
        <v>1</v>
      </c>
      <c r="S14" s="159">
        <v>2</v>
      </c>
      <c r="T14" s="158" t="s">
        <v>295</v>
      </c>
      <c r="U14" s="157" t="s">
        <v>157</v>
      </c>
      <c r="V14" s="148" t="s">
        <v>19</v>
      </c>
      <c r="W14" s="236"/>
      <c r="X14" s="236"/>
      <c r="Y14" s="237"/>
      <c r="Z14" s="156">
        <v>922.6</v>
      </c>
      <c r="AA14" s="156">
        <v>922.6</v>
      </c>
      <c r="AB14" s="155">
        <v>922.6</v>
      </c>
      <c r="AC14" s="145" t="s">
        <v>294</v>
      </c>
      <c r="AD14" s="144"/>
      <c r="AE14" s="143"/>
    </row>
    <row r="15" spans="1:31" customFormat="1" ht="78.75">
      <c r="A15" s="154"/>
      <c r="B15" s="230">
        <v>100</v>
      </c>
      <c r="C15" s="230"/>
      <c r="D15" s="230"/>
      <c r="E15" s="230"/>
      <c r="F15" s="230"/>
      <c r="G15" s="230"/>
      <c r="H15" s="230"/>
      <c r="I15" s="230"/>
      <c r="J15" s="230"/>
      <c r="K15" s="230"/>
      <c r="L15" s="230"/>
      <c r="M15" s="230"/>
      <c r="N15" s="230"/>
      <c r="O15" s="231"/>
      <c r="P15" s="153" t="s">
        <v>165</v>
      </c>
      <c r="Q15" s="152">
        <v>222</v>
      </c>
      <c r="R15" s="151">
        <v>1</v>
      </c>
      <c r="S15" s="151">
        <v>2</v>
      </c>
      <c r="T15" s="150" t="s">
        <v>295</v>
      </c>
      <c r="U15" s="149">
        <v>100</v>
      </c>
      <c r="V15" s="148" t="s">
        <v>19</v>
      </c>
      <c r="W15" s="232"/>
      <c r="X15" s="232"/>
      <c r="Y15" s="233"/>
      <c r="Z15" s="147">
        <v>922.6</v>
      </c>
      <c r="AA15" s="147">
        <v>922.6</v>
      </c>
      <c r="AB15" s="146">
        <v>922.6</v>
      </c>
      <c r="AC15" s="145" t="s">
        <v>294</v>
      </c>
      <c r="AD15" s="144"/>
      <c r="AE15" s="143"/>
    </row>
    <row r="16" spans="1:31" customFormat="1" ht="31.5">
      <c r="A16" s="154"/>
      <c r="B16" s="230">
        <v>100</v>
      </c>
      <c r="C16" s="230"/>
      <c r="D16" s="230"/>
      <c r="E16" s="230"/>
      <c r="F16" s="230"/>
      <c r="G16" s="230"/>
      <c r="H16" s="230"/>
      <c r="I16" s="230"/>
      <c r="J16" s="230"/>
      <c r="K16" s="230"/>
      <c r="L16" s="230"/>
      <c r="M16" s="230"/>
      <c r="N16" s="230"/>
      <c r="O16" s="231"/>
      <c r="P16" s="153" t="s">
        <v>259</v>
      </c>
      <c r="Q16" s="152">
        <v>222</v>
      </c>
      <c r="R16" s="151">
        <v>1</v>
      </c>
      <c r="S16" s="151">
        <v>2</v>
      </c>
      <c r="T16" s="150" t="s">
        <v>295</v>
      </c>
      <c r="U16" s="149">
        <v>120</v>
      </c>
      <c r="V16" s="148" t="s">
        <v>19</v>
      </c>
      <c r="W16" s="232"/>
      <c r="X16" s="232"/>
      <c r="Y16" s="233"/>
      <c r="Z16" s="147">
        <v>922.6</v>
      </c>
      <c r="AA16" s="147">
        <v>922.6</v>
      </c>
      <c r="AB16" s="146">
        <v>922.6</v>
      </c>
      <c r="AC16" s="145" t="s">
        <v>294</v>
      </c>
      <c r="AD16" s="144"/>
      <c r="AE16" s="143"/>
    </row>
    <row r="17" spans="1:31" customFormat="1" ht="78.75" customHeight="1">
      <c r="A17" s="154"/>
      <c r="B17" s="165"/>
      <c r="C17" s="164"/>
      <c r="D17" s="164"/>
      <c r="E17" s="163"/>
      <c r="F17" s="163"/>
      <c r="G17" s="163"/>
      <c r="H17" s="162"/>
      <c r="I17" s="238" t="s">
        <v>283</v>
      </c>
      <c r="J17" s="238"/>
      <c r="K17" s="238"/>
      <c r="L17" s="238"/>
      <c r="M17" s="238"/>
      <c r="N17" s="238"/>
      <c r="O17" s="239"/>
      <c r="P17" s="161" t="s">
        <v>166</v>
      </c>
      <c r="Q17" s="160">
        <v>222</v>
      </c>
      <c r="R17" s="159">
        <v>1</v>
      </c>
      <c r="S17" s="159">
        <v>2</v>
      </c>
      <c r="T17" s="158" t="s">
        <v>282</v>
      </c>
      <c r="U17" s="157" t="s">
        <v>157</v>
      </c>
      <c r="V17" s="148" t="s">
        <v>19</v>
      </c>
      <c r="W17" s="236"/>
      <c r="X17" s="236"/>
      <c r="Y17" s="237"/>
      <c r="Z17" s="156">
        <v>37.299999999999997</v>
      </c>
      <c r="AA17" s="156">
        <v>0</v>
      </c>
      <c r="AB17" s="155">
        <v>0</v>
      </c>
      <c r="AC17" s="145" t="s">
        <v>162</v>
      </c>
      <c r="AD17" s="144"/>
      <c r="AE17" s="143"/>
    </row>
    <row r="18" spans="1:31" customFormat="1" ht="78.75">
      <c r="A18" s="154"/>
      <c r="B18" s="230">
        <v>100</v>
      </c>
      <c r="C18" s="230"/>
      <c r="D18" s="230"/>
      <c r="E18" s="230"/>
      <c r="F18" s="230"/>
      <c r="G18" s="230"/>
      <c r="H18" s="230"/>
      <c r="I18" s="230"/>
      <c r="J18" s="230"/>
      <c r="K18" s="230"/>
      <c r="L18" s="230"/>
      <c r="M18" s="230"/>
      <c r="N18" s="230"/>
      <c r="O18" s="231"/>
      <c r="P18" s="153" t="s">
        <v>165</v>
      </c>
      <c r="Q18" s="152">
        <v>222</v>
      </c>
      <c r="R18" s="151">
        <v>1</v>
      </c>
      <c r="S18" s="151">
        <v>2</v>
      </c>
      <c r="T18" s="150" t="s">
        <v>282</v>
      </c>
      <c r="U18" s="149">
        <v>100</v>
      </c>
      <c r="V18" s="148" t="s">
        <v>19</v>
      </c>
      <c r="W18" s="232"/>
      <c r="X18" s="232"/>
      <c r="Y18" s="233"/>
      <c r="Z18" s="147">
        <v>37.299999999999997</v>
      </c>
      <c r="AA18" s="147">
        <v>0</v>
      </c>
      <c r="AB18" s="146">
        <v>0</v>
      </c>
      <c r="AC18" s="145" t="s">
        <v>162</v>
      </c>
      <c r="AD18" s="144"/>
      <c r="AE18" s="143"/>
    </row>
    <row r="19" spans="1:31" customFormat="1" ht="31.5">
      <c r="A19" s="154"/>
      <c r="B19" s="230">
        <v>100</v>
      </c>
      <c r="C19" s="230"/>
      <c r="D19" s="230"/>
      <c r="E19" s="230"/>
      <c r="F19" s="230"/>
      <c r="G19" s="230"/>
      <c r="H19" s="230"/>
      <c r="I19" s="230"/>
      <c r="J19" s="230"/>
      <c r="K19" s="230"/>
      <c r="L19" s="230"/>
      <c r="M19" s="230"/>
      <c r="N19" s="230"/>
      <c r="O19" s="231"/>
      <c r="P19" s="153" t="s">
        <v>259</v>
      </c>
      <c r="Q19" s="152">
        <v>222</v>
      </c>
      <c r="R19" s="151">
        <v>1</v>
      </c>
      <c r="S19" s="151">
        <v>2</v>
      </c>
      <c r="T19" s="150" t="s">
        <v>282</v>
      </c>
      <c r="U19" s="149">
        <v>120</v>
      </c>
      <c r="V19" s="148" t="s">
        <v>19</v>
      </c>
      <c r="W19" s="232"/>
      <c r="X19" s="232"/>
      <c r="Y19" s="233"/>
      <c r="Z19" s="147">
        <v>37.299999999999997</v>
      </c>
      <c r="AA19" s="147">
        <v>0</v>
      </c>
      <c r="AB19" s="146">
        <v>0</v>
      </c>
      <c r="AC19" s="145" t="s">
        <v>162</v>
      </c>
      <c r="AD19" s="144"/>
      <c r="AE19" s="143"/>
    </row>
    <row r="20" spans="1:31" customFormat="1" ht="63" customHeight="1">
      <c r="A20" s="154"/>
      <c r="B20" s="234" t="s">
        <v>293</v>
      </c>
      <c r="C20" s="234"/>
      <c r="D20" s="234"/>
      <c r="E20" s="234"/>
      <c r="F20" s="234"/>
      <c r="G20" s="234"/>
      <c r="H20" s="234"/>
      <c r="I20" s="234"/>
      <c r="J20" s="234"/>
      <c r="K20" s="234"/>
      <c r="L20" s="234"/>
      <c r="M20" s="234"/>
      <c r="N20" s="234"/>
      <c r="O20" s="235"/>
      <c r="P20" s="161" t="s">
        <v>293</v>
      </c>
      <c r="Q20" s="160">
        <v>222</v>
      </c>
      <c r="R20" s="159">
        <v>1</v>
      </c>
      <c r="S20" s="159">
        <v>4</v>
      </c>
      <c r="T20" s="158" t="s">
        <v>157</v>
      </c>
      <c r="U20" s="157" t="s">
        <v>157</v>
      </c>
      <c r="V20" s="148">
        <v>0</v>
      </c>
      <c r="W20" s="236"/>
      <c r="X20" s="236"/>
      <c r="Y20" s="237"/>
      <c r="Z20" s="156">
        <v>9870.5</v>
      </c>
      <c r="AA20" s="156">
        <v>4198.5</v>
      </c>
      <c r="AB20" s="155">
        <v>4287.6000000000004</v>
      </c>
      <c r="AC20" s="145" t="s">
        <v>21</v>
      </c>
      <c r="AD20" s="144"/>
      <c r="AE20" s="143"/>
    </row>
    <row r="21" spans="1:31" customFormat="1" ht="15.75">
      <c r="A21" s="154"/>
      <c r="B21" s="165"/>
      <c r="C21" s="164"/>
      <c r="D21" s="166"/>
      <c r="E21" s="240" t="s">
        <v>161</v>
      </c>
      <c r="F21" s="240"/>
      <c r="G21" s="240"/>
      <c r="H21" s="240"/>
      <c r="I21" s="240"/>
      <c r="J21" s="240"/>
      <c r="K21" s="240"/>
      <c r="L21" s="240"/>
      <c r="M21" s="240"/>
      <c r="N21" s="240"/>
      <c r="O21" s="241"/>
      <c r="P21" s="161" t="s">
        <v>160</v>
      </c>
      <c r="Q21" s="160">
        <v>222</v>
      </c>
      <c r="R21" s="159">
        <v>1</v>
      </c>
      <c r="S21" s="159">
        <v>4</v>
      </c>
      <c r="T21" s="158" t="s">
        <v>159</v>
      </c>
      <c r="U21" s="157" t="s">
        <v>157</v>
      </c>
      <c r="V21" s="148" t="s">
        <v>19</v>
      </c>
      <c r="W21" s="236"/>
      <c r="X21" s="236"/>
      <c r="Y21" s="237"/>
      <c r="Z21" s="156">
        <v>9870.5</v>
      </c>
      <c r="AA21" s="156">
        <v>4198.5</v>
      </c>
      <c r="AB21" s="155">
        <v>4287.6000000000004</v>
      </c>
      <c r="AC21" s="145" t="s">
        <v>21</v>
      </c>
      <c r="AD21" s="144"/>
      <c r="AE21" s="143"/>
    </row>
    <row r="22" spans="1:31" customFormat="1" ht="31.5">
      <c r="A22" s="154"/>
      <c r="B22" s="165"/>
      <c r="C22" s="164"/>
      <c r="D22" s="164"/>
      <c r="E22" s="163"/>
      <c r="F22" s="163"/>
      <c r="G22" s="163"/>
      <c r="H22" s="162"/>
      <c r="I22" s="238" t="s">
        <v>292</v>
      </c>
      <c r="J22" s="238"/>
      <c r="K22" s="238"/>
      <c r="L22" s="238"/>
      <c r="M22" s="238"/>
      <c r="N22" s="238"/>
      <c r="O22" s="239"/>
      <c r="P22" s="161" t="s">
        <v>291</v>
      </c>
      <c r="Q22" s="160">
        <v>222</v>
      </c>
      <c r="R22" s="159">
        <v>1</v>
      </c>
      <c r="S22" s="159">
        <v>4</v>
      </c>
      <c r="T22" s="158" t="s">
        <v>290</v>
      </c>
      <c r="U22" s="157" t="s">
        <v>157</v>
      </c>
      <c r="V22" s="148" t="s">
        <v>19</v>
      </c>
      <c r="W22" s="236"/>
      <c r="X22" s="236"/>
      <c r="Y22" s="237"/>
      <c r="Z22" s="156">
        <v>3379.7</v>
      </c>
      <c r="AA22" s="156">
        <v>2498.4</v>
      </c>
      <c r="AB22" s="155">
        <v>2798.4</v>
      </c>
      <c r="AC22" s="145" t="s">
        <v>21</v>
      </c>
      <c r="AD22" s="144"/>
      <c r="AE22" s="143"/>
    </row>
    <row r="23" spans="1:31" customFormat="1" ht="78.75">
      <c r="A23" s="154"/>
      <c r="B23" s="230">
        <v>100</v>
      </c>
      <c r="C23" s="230"/>
      <c r="D23" s="230"/>
      <c r="E23" s="230"/>
      <c r="F23" s="230"/>
      <c r="G23" s="230"/>
      <c r="H23" s="230"/>
      <c r="I23" s="230"/>
      <c r="J23" s="230"/>
      <c r="K23" s="230"/>
      <c r="L23" s="230"/>
      <c r="M23" s="230"/>
      <c r="N23" s="230"/>
      <c r="O23" s="231"/>
      <c r="P23" s="153" t="s">
        <v>165</v>
      </c>
      <c r="Q23" s="152">
        <v>222</v>
      </c>
      <c r="R23" s="151">
        <v>1</v>
      </c>
      <c r="S23" s="151">
        <v>4</v>
      </c>
      <c r="T23" s="150" t="s">
        <v>290</v>
      </c>
      <c r="U23" s="149">
        <v>100</v>
      </c>
      <c r="V23" s="148" t="s">
        <v>19</v>
      </c>
      <c r="W23" s="232"/>
      <c r="X23" s="232"/>
      <c r="Y23" s="233"/>
      <c r="Z23" s="147">
        <v>3379.7</v>
      </c>
      <c r="AA23" s="147">
        <v>2498.4</v>
      </c>
      <c r="AB23" s="146">
        <v>2798.4</v>
      </c>
      <c r="AC23" s="145" t="s">
        <v>21</v>
      </c>
      <c r="AD23" s="144"/>
      <c r="AE23" s="143"/>
    </row>
    <row r="24" spans="1:31" customFormat="1" ht="31.5">
      <c r="A24" s="154"/>
      <c r="B24" s="230">
        <v>100</v>
      </c>
      <c r="C24" s="230"/>
      <c r="D24" s="230"/>
      <c r="E24" s="230"/>
      <c r="F24" s="230"/>
      <c r="G24" s="230"/>
      <c r="H24" s="230"/>
      <c r="I24" s="230"/>
      <c r="J24" s="230"/>
      <c r="K24" s="230"/>
      <c r="L24" s="230"/>
      <c r="M24" s="230"/>
      <c r="N24" s="230"/>
      <c r="O24" s="231"/>
      <c r="P24" s="153" t="s">
        <v>259</v>
      </c>
      <c r="Q24" s="152">
        <v>222</v>
      </c>
      <c r="R24" s="151">
        <v>1</v>
      </c>
      <c r="S24" s="151">
        <v>4</v>
      </c>
      <c r="T24" s="150" t="s">
        <v>290</v>
      </c>
      <c r="U24" s="149">
        <v>120</v>
      </c>
      <c r="V24" s="148" t="s">
        <v>19</v>
      </c>
      <c r="W24" s="232"/>
      <c r="X24" s="232"/>
      <c r="Y24" s="233"/>
      <c r="Z24" s="147">
        <v>3379.7</v>
      </c>
      <c r="AA24" s="147">
        <v>2498.4</v>
      </c>
      <c r="AB24" s="146">
        <v>2798.4</v>
      </c>
      <c r="AC24" s="145" t="s">
        <v>21</v>
      </c>
      <c r="AD24" s="144"/>
      <c r="AE24" s="143"/>
    </row>
    <row r="25" spans="1:31" customFormat="1" ht="31.5">
      <c r="A25" s="154"/>
      <c r="B25" s="165"/>
      <c r="C25" s="164"/>
      <c r="D25" s="164"/>
      <c r="E25" s="163"/>
      <c r="F25" s="163"/>
      <c r="G25" s="163"/>
      <c r="H25" s="162"/>
      <c r="I25" s="238" t="s">
        <v>289</v>
      </c>
      <c r="J25" s="238"/>
      <c r="K25" s="238"/>
      <c r="L25" s="238"/>
      <c r="M25" s="238"/>
      <c r="N25" s="238"/>
      <c r="O25" s="239"/>
      <c r="P25" s="161" t="s">
        <v>288</v>
      </c>
      <c r="Q25" s="160">
        <v>222</v>
      </c>
      <c r="R25" s="159">
        <v>1</v>
      </c>
      <c r="S25" s="159">
        <v>4</v>
      </c>
      <c r="T25" s="158" t="s">
        <v>287</v>
      </c>
      <c r="U25" s="157" t="s">
        <v>157</v>
      </c>
      <c r="V25" s="148" t="s">
        <v>19</v>
      </c>
      <c r="W25" s="236"/>
      <c r="X25" s="236"/>
      <c r="Y25" s="237"/>
      <c r="Z25" s="156">
        <v>5618.6</v>
      </c>
      <c r="AA25" s="156">
        <v>1700</v>
      </c>
      <c r="AB25" s="155">
        <v>1489.1</v>
      </c>
      <c r="AC25" s="145" t="s">
        <v>21</v>
      </c>
      <c r="AD25" s="144"/>
      <c r="AE25" s="143"/>
    </row>
    <row r="26" spans="1:31" customFormat="1" ht="31.5">
      <c r="A26" s="154"/>
      <c r="B26" s="230">
        <v>200</v>
      </c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1"/>
      <c r="P26" s="153" t="s">
        <v>173</v>
      </c>
      <c r="Q26" s="152">
        <v>222</v>
      </c>
      <c r="R26" s="151">
        <v>1</v>
      </c>
      <c r="S26" s="151">
        <v>4</v>
      </c>
      <c r="T26" s="150" t="s">
        <v>287</v>
      </c>
      <c r="U26" s="149">
        <v>200</v>
      </c>
      <c r="V26" s="148" t="s">
        <v>19</v>
      </c>
      <c r="W26" s="232"/>
      <c r="X26" s="232"/>
      <c r="Y26" s="233"/>
      <c r="Z26" s="147">
        <v>5511.5</v>
      </c>
      <c r="AA26" s="147">
        <v>1500</v>
      </c>
      <c r="AB26" s="146">
        <v>1289.0999999999999</v>
      </c>
      <c r="AC26" s="145" t="s">
        <v>21</v>
      </c>
      <c r="AD26" s="144"/>
      <c r="AE26" s="143"/>
    </row>
    <row r="27" spans="1:31" customFormat="1" ht="31.5">
      <c r="A27" s="154"/>
      <c r="B27" s="230">
        <v>200</v>
      </c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1"/>
      <c r="P27" s="153" t="s">
        <v>172</v>
      </c>
      <c r="Q27" s="152">
        <v>222</v>
      </c>
      <c r="R27" s="151">
        <v>1</v>
      </c>
      <c r="S27" s="151">
        <v>4</v>
      </c>
      <c r="T27" s="150" t="s">
        <v>287</v>
      </c>
      <c r="U27" s="149">
        <v>240</v>
      </c>
      <c r="V27" s="148" t="s">
        <v>19</v>
      </c>
      <c r="W27" s="232"/>
      <c r="X27" s="232"/>
      <c r="Y27" s="233"/>
      <c r="Z27" s="147">
        <v>5511.5</v>
      </c>
      <c r="AA27" s="147">
        <v>1500</v>
      </c>
      <c r="AB27" s="146">
        <v>1289.0999999999999</v>
      </c>
      <c r="AC27" s="145" t="s">
        <v>21</v>
      </c>
      <c r="AD27" s="144"/>
      <c r="AE27" s="143"/>
    </row>
    <row r="28" spans="1:31" customFormat="1" ht="15.75">
      <c r="A28" s="154"/>
      <c r="B28" s="230">
        <v>800</v>
      </c>
      <c r="C28" s="230"/>
      <c r="D28" s="230"/>
      <c r="E28" s="230"/>
      <c r="F28" s="230"/>
      <c r="G28" s="230"/>
      <c r="H28" s="230"/>
      <c r="I28" s="230"/>
      <c r="J28" s="230"/>
      <c r="K28" s="230"/>
      <c r="L28" s="230"/>
      <c r="M28" s="230"/>
      <c r="N28" s="230"/>
      <c r="O28" s="231"/>
      <c r="P28" s="153" t="s">
        <v>171</v>
      </c>
      <c r="Q28" s="152">
        <v>222</v>
      </c>
      <c r="R28" s="151">
        <v>1</v>
      </c>
      <c r="S28" s="151">
        <v>4</v>
      </c>
      <c r="T28" s="150" t="s">
        <v>287</v>
      </c>
      <c r="U28" s="149">
        <v>800</v>
      </c>
      <c r="V28" s="148" t="s">
        <v>19</v>
      </c>
      <c r="W28" s="232"/>
      <c r="X28" s="232"/>
      <c r="Y28" s="233"/>
      <c r="Z28" s="147">
        <v>107.1</v>
      </c>
      <c r="AA28" s="147">
        <v>200</v>
      </c>
      <c r="AB28" s="146">
        <v>200</v>
      </c>
      <c r="AC28" s="145" t="s">
        <v>21</v>
      </c>
      <c r="AD28" s="144"/>
      <c r="AE28" s="143"/>
    </row>
    <row r="29" spans="1:31" customFormat="1" ht="15.75">
      <c r="A29" s="154"/>
      <c r="B29" s="230">
        <v>800</v>
      </c>
      <c r="C29" s="230"/>
      <c r="D29" s="230"/>
      <c r="E29" s="230"/>
      <c r="F29" s="230"/>
      <c r="G29" s="230"/>
      <c r="H29" s="230"/>
      <c r="I29" s="230"/>
      <c r="J29" s="230"/>
      <c r="K29" s="230"/>
      <c r="L29" s="230"/>
      <c r="M29" s="230"/>
      <c r="N29" s="230"/>
      <c r="O29" s="231"/>
      <c r="P29" s="153" t="s">
        <v>170</v>
      </c>
      <c r="Q29" s="152">
        <v>222</v>
      </c>
      <c r="R29" s="151">
        <v>1</v>
      </c>
      <c r="S29" s="151">
        <v>4</v>
      </c>
      <c r="T29" s="150" t="s">
        <v>287</v>
      </c>
      <c r="U29" s="149">
        <v>850</v>
      </c>
      <c r="V29" s="148" t="s">
        <v>19</v>
      </c>
      <c r="W29" s="232"/>
      <c r="X29" s="232"/>
      <c r="Y29" s="233"/>
      <c r="Z29" s="147">
        <v>107.1</v>
      </c>
      <c r="AA29" s="147">
        <v>200</v>
      </c>
      <c r="AB29" s="146">
        <v>200</v>
      </c>
      <c r="AC29" s="145" t="s">
        <v>21</v>
      </c>
      <c r="AD29" s="144"/>
      <c r="AE29" s="143"/>
    </row>
    <row r="30" spans="1:31" customFormat="1" ht="31.5">
      <c r="A30" s="154"/>
      <c r="B30" s="165"/>
      <c r="C30" s="164"/>
      <c r="D30" s="164"/>
      <c r="E30" s="163"/>
      <c r="F30" s="163"/>
      <c r="G30" s="163"/>
      <c r="H30" s="162"/>
      <c r="I30" s="238" t="s">
        <v>286</v>
      </c>
      <c r="J30" s="238"/>
      <c r="K30" s="238"/>
      <c r="L30" s="238"/>
      <c r="M30" s="238"/>
      <c r="N30" s="238"/>
      <c r="O30" s="239"/>
      <c r="P30" s="161" t="s">
        <v>285</v>
      </c>
      <c r="Q30" s="160">
        <v>222</v>
      </c>
      <c r="R30" s="159">
        <v>1</v>
      </c>
      <c r="S30" s="159">
        <v>4</v>
      </c>
      <c r="T30" s="158" t="s">
        <v>284</v>
      </c>
      <c r="U30" s="157" t="s">
        <v>157</v>
      </c>
      <c r="V30" s="148" t="s">
        <v>19</v>
      </c>
      <c r="W30" s="236"/>
      <c r="X30" s="236"/>
      <c r="Y30" s="237"/>
      <c r="Z30" s="156">
        <v>0.1</v>
      </c>
      <c r="AA30" s="156">
        <v>0.1</v>
      </c>
      <c r="AB30" s="155">
        <v>0.1</v>
      </c>
      <c r="AC30" s="145" t="s">
        <v>162</v>
      </c>
      <c r="AD30" s="144"/>
      <c r="AE30" s="143"/>
    </row>
    <row r="31" spans="1:31" customFormat="1" ht="31.5">
      <c r="A31" s="154"/>
      <c r="B31" s="230">
        <v>200</v>
      </c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1"/>
      <c r="P31" s="153" t="s">
        <v>173</v>
      </c>
      <c r="Q31" s="152">
        <v>222</v>
      </c>
      <c r="R31" s="151">
        <v>1</v>
      </c>
      <c r="S31" s="151">
        <v>4</v>
      </c>
      <c r="T31" s="150" t="s">
        <v>284</v>
      </c>
      <c r="U31" s="149">
        <v>200</v>
      </c>
      <c r="V31" s="148" t="s">
        <v>19</v>
      </c>
      <c r="W31" s="232"/>
      <c r="X31" s="232"/>
      <c r="Y31" s="233"/>
      <c r="Z31" s="147">
        <v>0.1</v>
      </c>
      <c r="AA31" s="147">
        <v>0.1</v>
      </c>
      <c r="AB31" s="146">
        <v>0.1</v>
      </c>
      <c r="AC31" s="145" t="s">
        <v>162</v>
      </c>
      <c r="AD31" s="144"/>
      <c r="AE31" s="143"/>
    </row>
    <row r="32" spans="1:31" customFormat="1" ht="31.5">
      <c r="A32" s="154"/>
      <c r="B32" s="230">
        <v>200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1"/>
      <c r="P32" s="153" t="s">
        <v>172</v>
      </c>
      <c r="Q32" s="152">
        <v>222</v>
      </c>
      <c r="R32" s="151">
        <v>1</v>
      </c>
      <c r="S32" s="151">
        <v>4</v>
      </c>
      <c r="T32" s="150" t="s">
        <v>284</v>
      </c>
      <c r="U32" s="149">
        <v>240</v>
      </c>
      <c r="V32" s="148" t="s">
        <v>19</v>
      </c>
      <c r="W32" s="232"/>
      <c r="X32" s="232"/>
      <c r="Y32" s="233"/>
      <c r="Z32" s="147">
        <v>0.1</v>
      </c>
      <c r="AA32" s="147">
        <v>0.1</v>
      </c>
      <c r="AB32" s="146">
        <v>0.1</v>
      </c>
      <c r="AC32" s="145" t="s">
        <v>162</v>
      </c>
      <c r="AD32" s="144"/>
      <c r="AE32" s="143"/>
    </row>
    <row r="33" spans="1:31" customFormat="1" ht="63" customHeight="1">
      <c r="A33" s="154"/>
      <c r="B33" s="165"/>
      <c r="C33" s="164"/>
      <c r="D33" s="164"/>
      <c r="E33" s="163"/>
      <c r="F33" s="163"/>
      <c r="G33" s="163"/>
      <c r="H33" s="162"/>
      <c r="I33" s="238" t="s">
        <v>283</v>
      </c>
      <c r="J33" s="238"/>
      <c r="K33" s="238"/>
      <c r="L33" s="238"/>
      <c r="M33" s="238"/>
      <c r="N33" s="238"/>
      <c r="O33" s="239"/>
      <c r="P33" s="161" t="s">
        <v>166</v>
      </c>
      <c r="Q33" s="160">
        <v>222</v>
      </c>
      <c r="R33" s="159">
        <v>1</v>
      </c>
      <c r="S33" s="159">
        <v>4</v>
      </c>
      <c r="T33" s="158" t="s">
        <v>282</v>
      </c>
      <c r="U33" s="157" t="s">
        <v>157</v>
      </c>
      <c r="V33" s="148" t="s">
        <v>19</v>
      </c>
      <c r="W33" s="236"/>
      <c r="X33" s="236"/>
      <c r="Y33" s="237"/>
      <c r="Z33" s="156">
        <v>872.1</v>
      </c>
      <c r="AA33" s="156">
        <v>0</v>
      </c>
      <c r="AB33" s="155">
        <v>0</v>
      </c>
      <c r="AC33" s="145" t="s">
        <v>162</v>
      </c>
      <c r="AD33" s="144"/>
      <c r="AE33" s="143"/>
    </row>
    <row r="34" spans="1:31" customFormat="1" ht="47.25" customHeight="1">
      <c r="A34" s="154"/>
      <c r="B34" s="230">
        <v>100</v>
      </c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1"/>
      <c r="P34" s="153" t="s">
        <v>165</v>
      </c>
      <c r="Q34" s="152">
        <v>222</v>
      </c>
      <c r="R34" s="151">
        <v>1</v>
      </c>
      <c r="S34" s="151">
        <v>4</v>
      </c>
      <c r="T34" s="150" t="s">
        <v>282</v>
      </c>
      <c r="U34" s="149">
        <v>100</v>
      </c>
      <c r="V34" s="148" t="s">
        <v>19</v>
      </c>
      <c r="W34" s="232"/>
      <c r="X34" s="232"/>
      <c r="Y34" s="233"/>
      <c r="Z34" s="147">
        <v>872.1</v>
      </c>
      <c r="AA34" s="147">
        <v>0</v>
      </c>
      <c r="AB34" s="146">
        <v>0</v>
      </c>
      <c r="AC34" s="145" t="s">
        <v>162</v>
      </c>
      <c r="AD34" s="144"/>
      <c r="AE34" s="143"/>
    </row>
    <row r="35" spans="1:31" customFormat="1" ht="31.5">
      <c r="A35" s="154"/>
      <c r="B35" s="230">
        <v>100</v>
      </c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1"/>
      <c r="P35" s="153" t="s">
        <v>259</v>
      </c>
      <c r="Q35" s="152">
        <v>222</v>
      </c>
      <c r="R35" s="151">
        <v>1</v>
      </c>
      <c r="S35" s="151">
        <v>4</v>
      </c>
      <c r="T35" s="150" t="s">
        <v>282</v>
      </c>
      <c r="U35" s="149">
        <v>120</v>
      </c>
      <c r="V35" s="148" t="s">
        <v>19</v>
      </c>
      <c r="W35" s="232"/>
      <c r="X35" s="232"/>
      <c r="Y35" s="233"/>
      <c r="Z35" s="147">
        <v>872.1</v>
      </c>
      <c r="AA35" s="147">
        <v>0</v>
      </c>
      <c r="AB35" s="146">
        <v>0</v>
      </c>
      <c r="AC35" s="145" t="s">
        <v>162</v>
      </c>
      <c r="AD35" s="144"/>
      <c r="AE35" s="143"/>
    </row>
    <row r="36" spans="1:31" customFormat="1" ht="47.25" customHeight="1">
      <c r="A36" s="154"/>
      <c r="B36" s="234" t="s">
        <v>281</v>
      </c>
      <c r="C36" s="234"/>
      <c r="D36" s="234"/>
      <c r="E36" s="234"/>
      <c r="F36" s="234"/>
      <c r="G36" s="234"/>
      <c r="H36" s="234"/>
      <c r="I36" s="234"/>
      <c r="J36" s="234"/>
      <c r="K36" s="234"/>
      <c r="L36" s="234"/>
      <c r="M36" s="234"/>
      <c r="N36" s="234"/>
      <c r="O36" s="235"/>
      <c r="P36" s="161" t="s">
        <v>281</v>
      </c>
      <c r="Q36" s="160">
        <v>222</v>
      </c>
      <c r="R36" s="159">
        <v>1</v>
      </c>
      <c r="S36" s="159">
        <v>6</v>
      </c>
      <c r="T36" s="158" t="s">
        <v>157</v>
      </c>
      <c r="U36" s="157" t="s">
        <v>157</v>
      </c>
      <c r="V36" s="148">
        <v>0</v>
      </c>
      <c r="W36" s="236"/>
      <c r="X36" s="236"/>
      <c r="Y36" s="237"/>
      <c r="Z36" s="156">
        <v>30.3</v>
      </c>
      <c r="AA36" s="156">
        <v>30.3</v>
      </c>
      <c r="AB36" s="155">
        <v>30.3</v>
      </c>
      <c r="AC36" s="145" t="s">
        <v>21</v>
      </c>
      <c r="AD36" s="144"/>
      <c r="AE36" s="143"/>
    </row>
    <row r="37" spans="1:31" customFormat="1" ht="15.75">
      <c r="A37" s="154"/>
      <c r="B37" s="165"/>
      <c r="C37" s="164"/>
      <c r="D37" s="166"/>
      <c r="E37" s="240" t="s">
        <v>161</v>
      </c>
      <c r="F37" s="240"/>
      <c r="G37" s="240"/>
      <c r="H37" s="240"/>
      <c r="I37" s="240"/>
      <c r="J37" s="240"/>
      <c r="K37" s="240"/>
      <c r="L37" s="240"/>
      <c r="M37" s="240"/>
      <c r="N37" s="240"/>
      <c r="O37" s="241"/>
      <c r="P37" s="161" t="s">
        <v>160</v>
      </c>
      <c r="Q37" s="160">
        <v>222</v>
      </c>
      <c r="R37" s="159">
        <v>1</v>
      </c>
      <c r="S37" s="159">
        <v>6</v>
      </c>
      <c r="T37" s="158" t="s">
        <v>159</v>
      </c>
      <c r="U37" s="157" t="s">
        <v>157</v>
      </c>
      <c r="V37" s="148" t="s">
        <v>19</v>
      </c>
      <c r="W37" s="236"/>
      <c r="X37" s="236"/>
      <c r="Y37" s="237"/>
      <c r="Z37" s="156">
        <v>30.3</v>
      </c>
      <c r="AA37" s="156">
        <v>30.3</v>
      </c>
      <c r="AB37" s="155">
        <v>30.3</v>
      </c>
      <c r="AC37" s="145" t="s">
        <v>21</v>
      </c>
      <c r="AD37" s="144"/>
      <c r="AE37" s="143"/>
    </row>
    <row r="38" spans="1:31" customFormat="1" ht="15.75" customHeight="1">
      <c r="A38" s="154"/>
      <c r="B38" s="165"/>
      <c r="C38" s="164"/>
      <c r="D38" s="164"/>
      <c r="E38" s="163"/>
      <c r="F38" s="163"/>
      <c r="G38" s="163"/>
      <c r="H38" s="162"/>
      <c r="I38" s="238" t="s">
        <v>280</v>
      </c>
      <c r="J38" s="238"/>
      <c r="K38" s="238"/>
      <c r="L38" s="238"/>
      <c r="M38" s="238"/>
      <c r="N38" s="238"/>
      <c r="O38" s="239"/>
      <c r="P38" s="161" t="s">
        <v>279</v>
      </c>
      <c r="Q38" s="160">
        <v>222</v>
      </c>
      <c r="R38" s="159">
        <v>1</v>
      </c>
      <c r="S38" s="159">
        <v>6</v>
      </c>
      <c r="T38" s="158" t="s">
        <v>277</v>
      </c>
      <c r="U38" s="157" t="s">
        <v>157</v>
      </c>
      <c r="V38" s="148" t="s">
        <v>19</v>
      </c>
      <c r="W38" s="236"/>
      <c r="X38" s="236"/>
      <c r="Y38" s="237"/>
      <c r="Z38" s="156">
        <v>30.3</v>
      </c>
      <c r="AA38" s="156">
        <v>30.3</v>
      </c>
      <c r="AB38" s="155">
        <v>30.3</v>
      </c>
      <c r="AC38" s="145" t="s">
        <v>21</v>
      </c>
      <c r="AD38" s="144"/>
      <c r="AE38" s="143"/>
    </row>
    <row r="39" spans="1:31" customFormat="1" ht="15.75" customHeight="1">
      <c r="A39" s="154"/>
      <c r="B39" s="230">
        <v>500</v>
      </c>
      <c r="C39" s="230"/>
      <c r="D39" s="230"/>
      <c r="E39" s="230"/>
      <c r="F39" s="230"/>
      <c r="G39" s="230"/>
      <c r="H39" s="230"/>
      <c r="I39" s="230"/>
      <c r="J39" s="230"/>
      <c r="K39" s="230"/>
      <c r="L39" s="230"/>
      <c r="M39" s="230"/>
      <c r="N39" s="230"/>
      <c r="O39" s="231"/>
      <c r="P39" s="153" t="s">
        <v>278</v>
      </c>
      <c r="Q39" s="152">
        <v>222</v>
      </c>
      <c r="R39" s="151">
        <v>1</v>
      </c>
      <c r="S39" s="151">
        <v>6</v>
      </c>
      <c r="T39" s="150" t="s">
        <v>277</v>
      </c>
      <c r="U39" s="149">
        <v>500</v>
      </c>
      <c r="V39" s="148" t="s">
        <v>19</v>
      </c>
      <c r="W39" s="232"/>
      <c r="X39" s="232"/>
      <c r="Y39" s="233"/>
      <c r="Z39" s="147">
        <v>30.3</v>
      </c>
      <c r="AA39" s="147">
        <v>30.3</v>
      </c>
      <c r="AB39" s="146">
        <v>30.3</v>
      </c>
      <c r="AC39" s="145" t="s">
        <v>21</v>
      </c>
      <c r="AD39" s="144"/>
      <c r="AE39" s="143"/>
    </row>
    <row r="40" spans="1:31" customFormat="1" ht="15.75" customHeight="1">
      <c r="A40" s="154"/>
      <c r="B40" s="230">
        <v>500</v>
      </c>
      <c r="C40" s="230"/>
      <c r="D40" s="230"/>
      <c r="E40" s="230"/>
      <c r="F40" s="230"/>
      <c r="G40" s="230"/>
      <c r="H40" s="230"/>
      <c r="I40" s="230"/>
      <c r="J40" s="230"/>
      <c r="K40" s="230"/>
      <c r="L40" s="230"/>
      <c r="M40" s="230"/>
      <c r="N40" s="230"/>
      <c r="O40" s="231"/>
      <c r="P40" s="153" t="s">
        <v>0</v>
      </c>
      <c r="Q40" s="152">
        <v>222</v>
      </c>
      <c r="R40" s="151">
        <v>1</v>
      </c>
      <c r="S40" s="151">
        <v>6</v>
      </c>
      <c r="T40" s="150" t="s">
        <v>277</v>
      </c>
      <c r="U40" s="149">
        <v>540</v>
      </c>
      <c r="V40" s="148" t="s">
        <v>19</v>
      </c>
      <c r="W40" s="232"/>
      <c r="X40" s="232"/>
      <c r="Y40" s="233"/>
      <c r="Z40" s="147">
        <v>30.3</v>
      </c>
      <c r="AA40" s="147">
        <v>30.3</v>
      </c>
      <c r="AB40" s="146">
        <v>30.3</v>
      </c>
      <c r="AC40" s="145" t="s">
        <v>21</v>
      </c>
      <c r="AD40" s="144"/>
      <c r="AE40" s="143"/>
    </row>
    <row r="41" spans="1:31" customFormat="1" ht="15.75" customHeight="1">
      <c r="A41" s="154"/>
      <c r="B41" s="234" t="s">
        <v>276</v>
      </c>
      <c r="C41" s="234"/>
      <c r="D41" s="234"/>
      <c r="E41" s="234"/>
      <c r="F41" s="234"/>
      <c r="G41" s="234"/>
      <c r="H41" s="234"/>
      <c r="I41" s="234"/>
      <c r="J41" s="234"/>
      <c r="K41" s="234"/>
      <c r="L41" s="234"/>
      <c r="M41" s="234"/>
      <c r="N41" s="234"/>
      <c r="O41" s="235"/>
      <c r="P41" s="161" t="s">
        <v>276</v>
      </c>
      <c r="Q41" s="160">
        <v>222</v>
      </c>
      <c r="R41" s="159">
        <v>1</v>
      </c>
      <c r="S41" s="159">
        <v>11</v>
      </c>
      <c r="T41" s="158" t="s">
        <v>157</v>
      </c>
      <c r="U41" s="157" t="s">
        <v>157</v>
      </c>
      <c r="V41" s="148">
        <v>0</v>
      </c>
      <c r="W41" s="236"/>
      <c r="X41" s="236"/>
      <c r="Y41" s="237"/>
      <c r="Z41" s="156">
        <v>10</v>
      </c>
      <c r="AA41" s="156">
        <v>0</v>
      </c>
      <c r="AB41" s="155">
        <v>0</v>
      </c>
      <c r="AC41" s="145" t="s">
        <v>271</v>
      </c>
      <c r="AD41" s="144"/>
      <c r="AE41" s="143"/>
    </row>
    <row r="42" spans="1:31" customFormat="1" ht="15.75">
      <c r="A42" s="154"/>
      <c r="B42" s="165"/>
      <c r="C42" s="164"/>
      <c r="D42" s="166"/>
      <c r="E42" s="240" t="s">
        <v>161</v>
      </c>
      <c r="F42" s="240"/>
      <c r="G42" s="240"/>
      <c r="H42" s="240"/>
      <c r="I42" s="240"/>
      <c r="J42" s="240"/>
      <c r="K42" s="240"/>
      <c r="L42" s="240"/>
      <c r="M42" s="240"/>
      <c r="N42" s="240"/>
      <c r="O42" s="241"/>
      <c r="P42" s="161" t="s">
        <v>160</v>
      </c>
      <c r="Q42" s="160">
        <v>222</v>
      </c>
      <c r="R42" s="159">
        <v>1</v>
      </c>
      <c r="S42" s="159">
        <v>11</v>
      </c>
      <c r="T42" s="158" t="s">
        <v>159</v>
      </c>
      <c r="U42" s="157" t="s">
        <v>157</v>
      </c>
      <c r="V42" s="148" t="s">
        <v>19</v>
      </c>
      <c r="W42" s="236"/>
      <c r="X42" s="236"/>
      <c r="Y42" s="237"/>
      <c r="Z42" s="156">
        <v>10</v>
      </c>
      <c r="AA42" s="156">
        <v>0</v>
      </c>
      <c r="AB42" s="155">
        <v>0</v>
      </c>
      <c r="AC42" s="145" t="s">
        <v>271</v>
      </c>
      <c r="AD42" s="144"/>
      <c r="AE42" s="143"/>
    </row>
    <row r="43" spans="1:31" customFormat="1" ht="15.75" customHeight="1">
      <c r="A43" s="154"/>
      <c r="B43" s="165"/>
      <c r="C43" s="164"/>
      <c r="D43" s="164"/>
      <c r="E43" s="163"/>
      <c r="F43" s="163"/>
      <c r="G43" s="163"/>
      <c r="H43" s="162"/>
      <c r="I43" s="238" t="s">
        <v>275</v>
      </c>
      <c r="J43" s="238"/>
      <c r="K43" s="238"/>
      <c r="L43" s="238"/>
      <c r="M43" s="238"/>
      <c r="N43" s="238"/>
      <c r="O43" s="239"/>
      <c r="P43" s="161" t="s">
        <v>274</v>
      </c>
      <c r="Q43" s="160">
        <v>222</v>
      </c>
      <c r="R43" s="159">
        <v>1</v>
      </c>
      <c r="S43" s="159">
        <v>11</v>
      </c>
      <c r="T43" s="158" t="s">
        <v>272</v>
      </c>
      <c r="U43" s="157" t="s">
        <v>157</v>
      </c>
      <c r="V43" s="148" t="s">
        <v>19</v>
      </c>
      <c r="W43" s="236"/>
      <c r="X43" s="236"/>
      <c r="Y43" s="237"/>
      <c r="Z43" s="156">
        <v>10</v>
      </c>
      <c r="AA43" s="156">
        <v>0</v>
      </c>
      <c r="AB43" s="155">
        <v>0</v>
      </c>
      <c r="AC43" s="145" t="s">
        <v>271</v>
      </c>
      <c r="AD43" s="144"/>
      <c r="AE43" s="143"/>
    </row>
    <row r="44" spans="1:31" customFormat="1" ht="15.75" customHeight="1">
      <c r="A44" s="154"/>
      <c r="B44" s="230">
        <v>800</v>
      </c>
      <c r="C44" s="230"/>
      <c r="D44" s="230"/>
      <c r="E44" s="230"/>
      <c r="F44" s="230"/>
      <c r="G44" s="230"/>
      <c r="H44" s="230"/>
      <c r="I44" s="230"/>
      <c r="J44" s="230"/>
      <c r="K44" s="230"/>
      <c r="L44" s="230"/>
      <c r="M44" s="230"/>
      <c r="N44" s="230"/>
      <c r="O44" s="231"/>
      <c r="P44" s="153" t="s">
        <v>171</v>
      </c>
      <c r="Q44" s="152">
        <v>222</v>
      </c>
      <c r="R44" s="151">
        <v>1</v>
      </c>
      <c r="S44" s="151">
        <v>11</v>
      </c>
      <c r="T44" s="150" t="s">
        <v>272</v>
      </c>
      <c r="U44" s="149">
        <v>800</v>
      </c>
      <c r="V44" s="148" t="s">
        <v>19</v>
      </c>
      <c r="W44" s="232"/>
      <c r="X44" s="232"/>
      <c r="Y44" s="233"/>
      <c r="Z44" s="147">
        <v>10</v>
      </c>
      <c r="AA44" s="147">
        <v>0</v>
      </c>
      <c r="AB44" s="146">
        <v>0</v>
      </c>
      <c r="AC44" s="145" t="s">
        <v>271</v>
      </c>
      <c r="AD44" s="144"/>
      <c r="AE44" s="143"/>
    </row>
    <row r="45" spans="1:31" customFormat="1" ht="15.75">
      <c r="A45" s="154"/>
      <c r="B45" s="230">
        <v>800</v>
      </c>
      <c r="C45" s="230"/>
      <c r="D45" s="230"/>
      <c r="E45" s="230"/>
      <c r="F45" s="230"/>
      <c r="G45" s="230"/>
      <c r="H45" s="230"/>
      <c r="I45" s="230"/>
      <c r="J45" s="230"/>
      <c r="K45" s="230"/>
      <c r="L45" s="230"/>
      <c r="M45" s="230"/>
      <c r="N45" s="230"/>
      <c r="O45" s="231"/>
      <c r="P45" s="153" t="s">
        <v>273</v>
      </c>
      <c r="Q45" s="152">
        <v>222</v>
      </c>
      <c r="R45" s="151">
        <v>1</v>
      </c>
      <c r="S45" s="151">
        <v>11</v>
      </c>
      <c r="T45" s="150" t="s">
        <v>272</v>
      </c>
      <c r="U45" s="149">
        <v>870</v>
      </c>
      <c r="V45" s="148" t="s">
        <v>19</v>
      </c>
      <c r="W45" s="232"/>
      <c r="X45" s="232"/>
      <c r="Y45" s="233"/>
      <c r="Z45" s="147">
        <v>10</v>
      </c>
      <c r="AA45" s="147">
        <v>0</v>
      </c>
      <c r="AB45" s="146">
        <v>0</v>
      </c>
      <c r="AC45" s="145" t="s">
        <v>271</v>
      </c>
      <c r="AD45" s="144"/>
      <c r="AE45" s="143"/>
    </row>
    <row r="46" spans="1:31" customFormat="1" ht="15.75" customHeight="1">
      <c r="A46" s="154"/>
      <c r="B46" s="234" t="s">
        <v>270</v>
      </c>
      <c r="C46" s="234"/>
      <c r="D46" s="234"/>
      <c r="E46" s="234"/>
      <c r="F46" s="234"/>
      <c r="G46" s="234"/>
      <c r="H46" s="234"/>
      <c r="I46" s="234"/>
      <c r="J46" s="234"/>
      <c r="K46" s="234"/>
      <c r="L46" s="234"/>
      <c r="M46" s="234"/>
      <c r="N46" s="234"/>
      <c r="O46" s="235"/>
      <c r="P46" s="161" t="s">
        <v>270</v>
      </c>
      <c r="Q46" s="160">
        <v>222</v>
      </c>
      <c r="R46" s="159">
        <v>1</v>
      </c>
      <c r="S46" s="159">
        <v>13</v>
      </c>
      <c r="T46" s="158" t="s">
        <v>157</v>
      </c>
      <c r="U46" s="157" t="s">
        <v>157</v>
      </c>
      <c r="V46" s="148">
        <v>0</v>
      </c>
      <c r="W46" s="236"/>
      <c r="X46" s="236"/>
      <c r="Y46" s="237"/>
      <c r="Z46" s="156">
        <v>195.1</v>
      </c>
      <c r="AA46" s="156">
        <v>5</v>
      </c>
      <c r="AB46" s="155">
        <v>5</v>
      </c>
      <c r="AC46" s="145" t="s">
        <v>21</v>
      </c>
      <c r="AD46" s="144"/>
      <c r="AE46" s="143"/>
    </row>
    <row r="47" spans="1:31" customFormat="1" ht="15.75">
      <c r="A47" s="154"/>
      <c r="B47" s="165"/>
      <c r="C47" s="164"/>
      <c r="D47" s="166"/>
      <c r="E47" s="240" t="s">
        <v>161</v>
      </c>
      <c r="F47" s="240"/>
      <c r="G47" s="240"/>
      <c r="H47" s="240"/>
      <c r="I47" s="240"/>
      <c r="J47" s="240"/>
      <c r="K47" s="240"/>
      <c r="L47" s="240"/>
      <c r="M47" s="240"/>
      <c r="N47" s="240"/>
      <c r="O47" s="241"/>
      <c r="P47" s="161" t="s">
        <v>160</v>
      </c>
      <c r="Q47" s="160">
        <v>222</v>
      </c>
      <c r="R47" s="159">
        <v>1</v>
      </c>
      <c r="S47" s="159">
        <v>13</v>
      </c>
      <c r="T47" s="158" t="s">
        <v>159</v>
      </c>
      <c r="U47" s="157" t="s">
        <v>157</v>
      </c>
      <c r="V47" s="148" t="s">
        <v>19</v>
      </c>
      <c r="W47" s="236"/>
      <c r="X47" s="236"/>
      <c r="Y47" s="237"/>
      <c r="Z47" s="156">
        <v>195.1</v>
      </c>
      <c r="AA47" s="156">
        <v>5</v>
      </c>
      <c r="AB47" s="155">
        <v>5</v>
      </c>
      <c r="AC47" s="145" t="s">
        <v>21</v>
      </c>
      <c r="AD47" s="144"/>
      <c r="AE47" s="143"/>
    </row>
    <row r="48" spans="1:31" customFormat="1" ht="15.75" customHeight="1">
      <c r="A48" s="154"/>
      <c r="B48" s="165"/>
      <c r="C48" s="164"/>
      <c r="D48" s="164"/>
      <c r="E48" s="163"/>
      <c r="F48" s="163"/>
      <c r="G48" s="163"/>
      <c r="H48" s="162"/>
      <c r="I48" s="238" t="s">
        <v>269</v>
      </c>
      <c r="J48" s="238"/>
      <c r="K48" s="238"/>
      <c r="L48" s="238"/>
      <c r="M48" s="238"/>
      <c r="N48" s="238"/>
      <c r="O48" s="239"/>
      <c r="P48" s="161" t="s">
        <v>268</v>
      </c>
      <c r="Q48" s="160">
        <v>222</v>
      </c>
      <c r="R48" s="159">
        <v>1</v>
      </c>
      <c r="S48" s="159">
        <v>13</v>
      </c>
      <c r="T48" s="158" t="s">
        <v>267</v>
      </c>
      <c r="U48" s="157" t="s">
        <v>157</v>
      </c>
      <c r="V48" s="148" t="s">
        <v>19</v>
      </c>
      <c r="W48" s="236"/>
      <c r="X48" s="236"/>
      <c r="Y48" s="237"/>
      <c r="Z48" s="156">
        <v>168</v>
      </c>
      <c r="AA48" s="156">
        <v>0</v>
      </c>
      <c r="AB48" s="155">
        <v>0</v>
      </c>
      <c r="AC48" s="145" t="s">
        <v>21</v>
      </c>
      <c r="AD48" s="144"/>
      <c r="AE48" s="143"/>
    </row>
    <row r="49" spans="1:31" customFormat="1" ht="15.75" customHeight="1">
      <c r="A49" s="154"/>
      <c r="B49" s="230">
        <v>200</v>
      </c>
      <c r="C49" s="230"/>
      <c r="D49" s="230"/>
      <c r="E49" s="230"/>
      <c r="F49" s="230"/>
      <c r="G49" s="230"/>
      <c r="H49" s="230"/>
      <c r="I49" s="230"/>
      <c r="J49" s="230"/>
      <c r="K49" s="230"/>
      <c r="L49" s="230"/>
      <c r="M49" s="230"/>
      <c r="N49" s="230"/>
      <c r="O49" s="231"/>
      <c r="P49" s="153" t="s">
        <v>173</v>
      </c>
      <c r="Q49" s="152">
        <v>222</v>
      </c>
      <c r="R49" s="151">
        <v>1</v>
      </c>
      <c r="S49" s="151">
        <v>13</v>
      </c>
      <c r="T49" s="150" t="s">
        <v>267</v>
      </c>
      <c r="U49" s="149">
        <v>200</v>
      </c>
      <c r="V49" s="148" t="s">
        <v>19</v>
      </c>
      <c r="W49" s="232"/>
      <c r="X49" s="232"/>
      <c r="Y49" s="233"/>
      <c r="Z49" s="147">
        <v>168</v>
      </c>
      <c r="AA49" s="147">
        <v>0</v>
      </c>
      <c r="AB49" s="146">
        <v>0</v>
      </c>
      <c r="AC49" s="145" t="s">
        <v>21</v>
      </c>
      <c r="AD49" s="144"/>
      <c r="AE49" s="143"/>
    </row>
    <row r="50" spans="1:31" customFormat="1" ht="31.5">
      <c r="A50" s="154"/>
      <c r="B50" s="230">
        <v>200</v>
      </c>
      <c r="C50" s="230"/>
      <c r="D50" s="230"/>
      <c r="E50" s="230"/>
      <c r="F50" s="230"/>
      <c r="G50" s="230"/>
      <c r="H50" s="230"/>
      <c r="I50" s="230"/>
      <c r="J50" s="230"/>
      <c r="K50" s="230"/>
      <c r="L50" s="230"/>
      <c r="M50" s="230"/>
      <c r="N50" s="230"/>
      <c r="O50" s="231"/>
      <c r="P50" s="153" t="s">
        <v>172</v>
      </c>
      <c r="Q50" s="152">
        <v>222</v>
      </c>
      <c r="R50" s="151">
        <v>1</v>
      </c>
      <c r="S50" s="151">
        <v>13</v>
      </c>
      <c r="T50" s="150" t="s">
        <v>267</v>
      </c>
      <c r="U50" s="149">
        <v>240</v>
      </c>
      <c r="V50" s="148" t="s">
        <v>19</v>
      </c>
      <c r="W50" s="232"/>
      <c r="X50" s="232"/>
      <c r="Y50" s="233"/>
      <c r="Z50" s="147">
        <v>168</v>
      </c>
      <c r="AA50" s="147">
        <v>0</v>
      </c>
      <c r="AB50" s="146">
        <v>0</v>
      </c>
      <c r="AC50" s="145" t="s">
        <v>21</v>
      </c>
      <c r="AD50" s="144"/>
      <c r="AE50" s="143"/>
    </row>
    <row r="51" spans="1:31" customFormat="1" ht="15.75" customHeight="1">
      <c r="A51" s="154"/>
      <c r="B51" s="165"/>
      <c r="C51" s="164"/>
      <c r="D51" s="164"/>
      <c r="E51" s="163"/>
      <c r="F51" s="163"/>
      <c r="G51" s="163"/>
      <c r="H51" s="162"/>
      <c r="I51" s="238" t="s">
        <v>266</v>
      </c>
      <c r="J51" s="238"/>
      <c r="K51" s="238"/>
      <c r="L51" s="238"/>
      <c r="M51" s="238"/>
      <c r="N51" s="238"/>
      <c r="O51" s="239"/>
      <c r="P51" s="161" t="s">
        <v>265</v>
      </c>
      <c r="Q51" s="160">
        <v>222</v>
      </c>
      <c r="R51" s="159">
        <v>1</v>
      </c>
      <c r="S51" s="159">
        <v>13</v>
      </c>
      <c r="T51" s="158" t="s">
        <v>264</v>
      </c>
      <c r="U51" s="157" t="s">
        <v>157</v>
      </c>
      <c r="V51" s="148" t="s">
        <v>19</v>
      </c>
      <c r="W51" s="236"/>
      <c r="X51" s="236"/>
      <c r="Y51" s="237"/>
      <c r="Z51" s="156">
        <v>27.1</v>
      </c>
      <c r="AA51" s="156">
        <v>5</v>
      </c>
      <c r="AB51" s="155">
        <v>5</v>
      </c>
      <c r="AC51" s="145" t="s">
        <v>21</v>
      </c>
      <c r="AD51" s="144"/>
      <c r="AE51" s="143"/>
    </row>
    <row r="52" spans="1:31" customFormat="1" ht="31.5">
      <c r="A52" s="154"/>
      <c r="B52" s="230">
        <v>200</v>
      </c>
      <c r="C52" s="230"/>
      <c r="D52" s="230"/>
      <c r="E52" s="230"/>
      <c r="F52" s="230"/>
      <c r="G52" s="230"/>
      <c r="H52" s="230"/>
      <c r="I52" s="230"/>
      <c r="J52" s="230"/>
      <c r="K52" s="230"/>
      <c r="L52" s="230"/>
      <c r="M52" s="230"/>
      <c r="N52" s="230"/>
      <c r="O52" s="231"/>
      <c r="P52" s="153" t="s">
        <v>173</v>
      </c>
      <c r="Q52" s="152">
        <v>222</v>
      </c>
      <c r="R52" s="151">
        <v>1</v>
      </c>
      <c r="S52" s="151">
        <v>13</v>
      </c>
      <c r="T52" s="150" t="s">
        <v>264</v>
      </c>
      <c r="U52" s="149">
        <v>200</v>
      </c>
      <c r="V52" s="148" t="s">
        <v>19</v>
      </c>
      <c r="W52" s="232"/>
      <c r="X52" s="232"/>
      <c r="Y52" s="233"/>
      <c r="Z52" s="147">
        <v>22.1</v>
      </c>
      <c r="AA52" s="147">
        <v>0</v>
      </c>
      <c r="AB52" s="146">
        <v>0</v>
      </c>
      <c r="AC52" s="145" t="s">
        <v>21</v>
      </c>
      <c r="AD52" s="144"/>
      <c r="AE52" s="143"/>
    </row>
    <row r="53" spans="1:31" customFormat="1" ht="15.75" customHeight="1">
      <c r="A53" s="154"/>
      <c r="B53" s="230">
        <v>200</v>
      </c>
      <c r="C53" s="230"/>
      <c r="D53" s="230"/>
      <c r="E53" s="230"/>
      <c r="F53" s="230"/>
      <c r="G53" s="230"/>
      <c r="H53" s="230"/>
      <c r="I53" s="230"/>
      <c r="J53" s="230"/>
      <c r="K53" s="230"/>
      <c r="L53" s="230"/>
      <c r="M53" s="230"/>
      <c r="N53" s="230"/>
      <c r="O53" s="231"/>
      <c r="P53" s="153" t="s">
        <v>172</v>
      </c>
      <c r="Q53" s="152">
        <v>222</v>
      </c>
      <c r="R53" s="151">
        <v>1</v>
      </c>
      <c r="S53" s="151">
        <v>13</v>
      </c>
      <c r="T53" s="150" t="s">
        <v>264</v>
      </c>
      <c r="U53" s="149">
        <v>240</v>
      </c>
      <c r="V53" s="148" t="s">
        <v>19</v>
      </c>
      <c r="W53" s="232"/>
      <c r="X53" s="232"/>
      <c r="Y53" s="233"/>
      <c r="Z53" s="147">
        <v>22.1</v>
      </c>
      <c r="AA53" s="147">
        <v>0</v>
      </c>
      <c r="AB53" s="146">
        <v>0</v>
      </c>
      <c r="AC53" s="145" t="s">
        <v>21</v>
      </c>
      <c r="AD53" s="144"/>
      <c r="AE53" s="143"/>
    </row>
    <row r="54" spans="1:31" customFormat="1" ht="31.5" customHeight="1">
      <c r="A54" s="154"/>
      <c r="B54" s="230">
        <v>800</v>
      </c>
      <c r="C54" s="230"/>
      <c r="D54" s="230"/>
      <c r="E54" s="230"/>
      <c r="F54" s="230"/>
      <c r="G54" s="230"/>
      <c r="H54" s="230"/>
      <c r="I54" s="230"/>
      <c r="J54" s="230"/>
      <c r="K54" s="230"/>
      <c r="L54" s="230"/>
      <c r="M54" s="230"/>
      <c r="N54" s="230"/>
      <c r="O54" s="231"/>
      <c r="P54" s="153" t="s">
        <v>171</v>
      </c>
      <c r="Q54" s="152">
        <v>222</v>
      </c>
      <c r="R54" s="151">
        <v>1</v>
      </c>
      <c r="S54" s="151">
        <v>13</v>
      </c>
      <c r="T54" s="150" t="s">
        <v>264</v>
      </c>
      <c r="U54" s="149">
        <v>800</v>
      </c>
      <c r="V54" s="148" t="s">
        <v>19</v>
      </c>
      <c r="W54" s="232"/>
      <c r="X54" s="232"/>
      <c r="Y54" s="233"/>
      <c r="Z54" s="147">
        <v>5</v>
      </c>
      <c r="AA54" s="147">
        <v>5</v>
      </c>
      <c r="AB54" s="146">
        <v>5</v>
      </c>
      <c r="AC54" s="145" t="s">
        <v>21</v>
      </c>
      <c r="AD54" s="144"/>
      <c r="AE54" s="143"/>
    </row>
    <row r="55" spans="1:31" customFormat="1" ht="15.75" customHeight="1">
      <c r="A55" s="154"/>
      <c r="B55" s="230">
        <v>800</v>
      </c>
      <c r="C55" s="230"/>
      <c r="D55" s="230"/>
      <c r="E55" s="230"/>
      <c r="F55" s="230"/>
      <c r="G55" s="230"/>
      <c r="H55" s="230"/>
      <c r="I55" s="230"/>
      <c r="J55" s="230"/>
      <c r="K55" s="230"/>
      <c r="L55" s="230"/>
      <c r="M55" s="230"/>
      <c r="N55" s="230"/>
      <c r="O55" s="231"/>
      <c r="P55" s="153" t="s">
        <v>170</v>
      </c>
      <c r="Q55" s="152">
        <v>222</v>
      </c>
      <c r="R55" s="151">
        <v>1</v>
      </c>
      <c r="S55" s="151">
        <v>13</v>
      </c>
      <c r="T55" s="150" t="s">
        <v>264</v>
      </c>
      <c r="U55" s="149">
        <v>850</v>
      </c>
      <c r="V55" s="148" t="s">
        <v>19</v>
      </c>
      <c r="W55" s="232"/>
      <c r="X55" s="232"/>
      <c r="Y55" s="233"/>
      <c r="Z55" s="147">
        <v>5</v>
      </c>
      <c r="AA55" s="147">
        <v>5</v>
      </c>
      <c r="AB55" s="146">
        <v>5</v>
      </c>
      <c r="AC55" s="145" t="s">
        <v>21</v>
      </c>
      <c r="AD55" s="144"/>
      <c r="AE55" s="143"/>
    </row>
    <row r="56" spans="1:31" customFormat="1" ht="15.75" customHeight="1">
      <c r="A56" s="154"/>
      <c r="B56" s="234" t="s">
        <v>263</v>
      </c>
      <c r="C56" s="234"/>
      <c r="D56" s="234"/>
      <c r="E56" s="234"/>
      <c r="F56" s="234"/>
      <c r="G56" s="234"/>
      <c r="H56" s="234"/>
      <c r="I56" s="234"/>
      <c r="J56" s="234"/>
      <c r="K56" s="234"/>
      <c r="L56" s="234"/>
      <c r="M56" s="234"/>
      <c r="N56" s="234"/>
      <c r="O56" s="235"/>
      <c r="P56" s="161" t="s">
        <v>263</v>
      </c>
      <c r="Q56" s="160">
        <v>222</v>
      </c>
      <c r="R56" s="159">
        <v>2</v>
      </c>
      <c r="S56" s="159">
        <v>0</v>
      </c>
      <c r="T56" s="158" t="s">
        <v>157</v>
      </c>
      <c r="U56" s="157" t="s">
        <v>157</v>
      </c>
      <c r="V56" s="148">
        <v>0</v>
      </c>
      <c r="W56" s="236"/>
      <c r="X56" s="236"/>
      <c r="Y56" s="237"/>
      <c r="Z56" s="156">
        <v>339</v>
      </c>
      <c r="AA56" s="156">
        <v>362.3</v>
      </c>
      <c r="AB56" s="155">
        <v>376.4</v>
      </c>
      <c r="AC56" s="145" t="s">
        <v>257</v>
      </c>
      <c r="AD56" s="144"/>
      <c r="AE56" s="143"/>
    </row>
    <row r="57" spans="1:31" customFormat="1" ht="15.75" customHeight="1">
      <c r="A57" s="154"/>
      <c r="B57" s="234" t="s">
        <v>262</v>
      </c>
      <c r="C57" s="234"/>
      <c r="D57" s="234"/>
      <c r="E57" s="234"/>
      <c r="F57" s="234"/>
      <c r="G57" s="234"/>
      <c r="H57" s="234"/>
      <c r="I57" s="234"/>
      <c r="J57" s="234"/>
      <c r="K57" s="234"/>
      <c r="L57" s="234"/>
      <c r="M57" s="234"/>
      <c r="N57" s="234"/>
      <c r="O57" s="235"/>
      <c r="P57" s="161" t="s">
        <v>262</v>
      </c>
      <c r="Q57" s="160">
        <v>222</v>
      </c>
      <c r="R57" s="159">
        <v>2</v>
      </c>
      <c r="S57" s="159">
        <v>3</v>
      </c>
      <c r="T57" s="158" t="s">
        <v>157</v>
      </c>
      <c r="U57" s="157" t="s">
        <v>157</v>
      </c>
      <c r="V57" s="148">
        <v>0</v>
      </c>
      <c r="W57" s="236"/>
      <c r="X57" s="236"/>
      <c r="Y57" s="237"/>
      <c r="Z57" s="156">
        <v>339</v>
      </c>
      <c r="AA57" s="156">
        <v>362.3</v>
      </c>
      <c r="AB57" s="155">
        <v>376.4</v>
      </c>
      <c r="AC57" s="145" t="s">
        <v>257</v>
      </c>
      <c r="AD57" s="144"/>
      <c r="AE57" s="143"/>
    </row>
    <row r="58" spans="1:31" customFormat="1" ht="15.75">
      <c r="A58" s="154"/>
      <c r="B58" s="165"/>
      <c r="C58" s="164"/>
      <c r="D58" s="166"/>
      <c r="E58" s="240" t="s">
        <v>161</v>
      </c>
      <c r="F58" s="240"/>
      <c r="G58" s="240"/>
      <c r="H58" s="240"/>
      <c r="I58" s="240"/>
      <c r="J58" s="240"/>
      <c r="K58" s="240"/>
      <c r="L58" s="240"/>
      <c r="M58" s="240"/>
      <c r="N58" s="240"/>
      <c r="O58" s="241"/>
      <c r="P58" s="161" t="s">
        <v>160</v>
      </c>
      <c r="Q58" s="160">
        <v>222</v>
      </c>
      <c r="R58" s="159">
        <v>2</v>
      </c>
      <c r="S58" s="159">
        <v>3</v>
      </c>
      <c r="T58" s="158" t="s">
        <v>159</v>
      </c>
      <c r="U58" s="157" t="s">
        <v>157</v>
      </c>
      <c r="V58" s="148" t="s">
        <v>19</v>
      </c>
      <c r="W58" s="236"/>
      <c r="X58" s="236"/>
      <c r="Y58" s="237"/>
      <c r="Z58" s="156">
        <v>339</v>
      </c>
      <c r="AA58" s="156">
        <v>362.3</v>
      </c>
      <c r="AB58" s="155">
        <v>376.4</v>
      </c>
      <c r="AC58" s="145" t="s">
        <v>257</v>
      </c>
      <c r="AD58" s="144"/>
      <c r="AE58" s="143"/>
    </row>
    <row r="59" spans="1:31" customFormat="1" ht="47.25">
      <c r="A59" s="154"/>
      <c r="B59" s="165"/>
      <c r="C59" s="164"/>
      <c r="D59" s="164"/>
      <c r="E59" s="163"/>
      <c r="F59" s="163"/>
      <c r="G59" s="163"/>
      <c r="H59" s="162"/>
      <c r="I59" s="238" t="s">
        <v>261</v>
      </c>
      <c r="J59" s="238"/>
      <c r="K59" s="238"/>
      <c r="L59" s="238"/>
      <c r="M59" s="238"/>
      <c r="N59" s="238"/>
      <c r="O59" s="239"/>
      <c r="P59" s="161" t="s">
        <v>260</v>
      </c>
      <c r="Q59" s="160">
        <v>222</v>
      </c>
      <c r="R59" s="159">
        <v>2</v>
      </c>
      <c r="S59" s="159">
        <v>3</v>
      </c>
      <c r="T59" s="158" t="s">
        <v>258</v>
      </c>
      <c r="U59" s="157" t="s">
        <v>157</v>
      </c>
      <c r="V59" s="148" t="s">
        <v>19</v>
      </c>
      <c r="W59" s="236"/>
      <c r="X59" s="236"/>
      <c r="Y59" s="237"/>
      <c r="Z59" s="156">
        <v>339</v>
      </c>
      <c r="AA59" s="156">
        <v>362.3</v>
      </c>
      <c r="AB59" s="155">
        <v>376.4</v>
      </c>
      <c r="AC59" s="145" t="s">
        <v>257</v>
      </c>
      <c r="AD59" s="144"/>
      <c r="AE59" s="143"/>
    </row>
    <row r="60" spans="1:31" customFormat="1" ht="78.75">
      <c r="A60" s="154"/>
      <c r="B60" s="230">
        <v>100</v>
      </c>
      <c r="C60" s="230"/>
      <c r="D60" s="230"/>
      <c r="E60" s="230"/>
      <c r="F60" s="230"/>
      <c r="G60" s="230"/>
      <c r="H60" s="230"/>
      <c r="I60" s="230"/>
      <c r="J60" s="230"/>
      <c r="K60" s="230"/>
      <c r="L60" s="230"/>
      <c r="M60" s="230"/>
      <c r="N60" s="230"/>
      <c r="O60" s="231"/>
      <c r="P60" s="153" t="s">
        <v>165</v>
      </c>
      <c r="Q60" s="152">
        <v>222</v>
      </c>
      <c r="R60" s="151">
        <v>2</v>
      </c>
      <c r="S60" s="151">
        <v>3</v>
      </c>
      <c r="T60" s="150" t="s">
        <v>258</v>
      </c>
      <c r="U60" s="149">
        <v>100</v>
      </c>
      <c r="V60" s="148" t="s">
        <v>19</v>
      </c>
      <c r="W60" s="232"/>
      <c r="X60" s="232"/>
      <c r="Y60" s="233"/>
      <c r="Z60" s="147">
        <v>320.2</v>
      </c>
      <c r="AA60" s="147">
        <v>330.8</v>
      </c>
      <c r="AB60" s="146">
        <v>344.9</v>
      </c>
      <c r="AC60" s="145" t="s">
        <v>257</v>
      </c>
      <c r="AD60" s="144"/>
      <c r="AE60" s="143"/>
    </row>
    <row r="61" spans="1:31" customFormat="1" ht="47.25" customHeight="1">
      <c r="A61" s="154"/>
      <c r="B61" s="230">
        <v>100</v>
      </c>
      <c r="C61" s="230"/>
      <c r="D61" s="230"/>
      <c r="E61" s="230"/>
      <c r="F61" s="230"/>
      <c r="G61" s="230"/>
      <c r="H61" s="230"/>
      <c r="I61" s="230"/>
      <c r="J61" s="230"/>
      <c r="K61" s="230"/>
      <c r="L61" s="230"/>
      <c r="M61" s="230"/>
      <c r="N61" s="230"/>
      <c r="O61" s="231"/>
      <c r="P61" s="153" t="s">
        <v>259</v>
      </c>
      <c r="Q61" s="152">
        <v>222</v>
      </c>
      <c r="R61" s="151">
        <v>2</v>
      </c>
      <c r="S61" s="151">
        <v>3</v>
      </c>
      <c r="T61" s="150" t="s">
        <v>258</v>
      </c>
      <c r="U61" s="149">
        <v>120</v>
      </c>
      <c r="V61" s="148" t="s">
        <v>19</v>
      </c>
      <c r="W61" s="232"/>
      <c r="X61" s="232"/>
      <c r="Y61" s="233"/>
      <c r="Z61" s="147">
        <v>320.2</v>
      </c>
      <c r="AA61" s="147">
        <v>330.8</v>
      </c>
      <c r="AB61" s="146">
        <v>344.9</v>
      </c>
      <c r="AC61" s="145" t="s">
        <v>257</v>
      </c>
      <c r="AD61" s="144"/>
      <c r="AE61" s="143"/>
    </row>
    <row r="62" spans="1:31" customFormat="1" ht="63" customHeight="1">
      <c r="A62" s="154"/>
      <c r="B62" s="230">
        <v>200</v>
      </c>
      <c r="C62" s="230"/>
      <c r="D62" s="230"/>
      <c r="E62" s="230"/>
      <c r="F62" s="230"/>
      <c r="G62" s="230"/>
      <c r="H62" s="230"/>
      <c r="I62" s="230"/>
      <c r="J62" s="230"/>
      <c r="K62" s="230"/>
      <c r="L62" s="230"/>
      <c r="M62" s="230"/>
      <c r="N62" s="230"/>
      <c r="O62" s="231"/>
      <c r="P62" s="153" t="s">
        <v>173</v>
      </c>
      <c r="Q62" s="152">
        <v>222</v>
      </c>
      <c r="R62" s="151">
        <v>2</v>
      </c>
      <c r="S62" s="151">
        <v>3</v>
      </c>
      <c r="T62" s="150" t="s">
        <v>258</v>
      </c>
      <c r="U62" s="149">
        <v>200</v>
      </c>
      <c r="V62" s="148" t="s">
        <v>19</v>
      </c>
      <c r="W62" s="232"/>
      <c r="X62" s="232"/>
      <c r="Y62" s="233"/>
      <c r="Z62" s="147">
        <v>18.8</v>
      </c>
      <c r="AA62" s="147">
        <v>31.5</v>
      </c>
      <c r="AB62" s="146">
        <v>31.5</v>
      </c>
      <c r="AC62" s="145" t="s">
        <v>257</v>
      </c>
      <c r="AD62" s="144"/>
      <c r="AE62" s="143"/>
    </row>
    <row r="63" spans="1:31" customFormat="1" ht="47.25" customHeight="1">
      <c r="A63" s="154"/>
      <c r="B63" s="230">
        <v>200</v>
      </c>
      <c r="C63" s="230"/>
      <c r="D63" s="230"/>
      <c r="E63" s="230"/>
      <c r="F63" s="230"/>
      <c r="G63" s="230"/>
      <c r="H63" s="230"/>
      <c r="I63" s="230"/>
      <c r="J63" s="230"/>
      <c r="K63" s="230"/>
      <c r="L63" s="230"/>
      <c r="M63" s="230"/>
      <c r="N63" s="230"/>
      <c r="O63" s="231"/>
      <c r="P63" s="153" t="s">
        <v>172</v>
      </c>
      <c r="Q63" s="152">
        <v>222</v>
      </c>
      <c r="R63" s="151">
        <v>2</v>
      </c>
      <c r="S63" s="151">
        <v>3</v>
      </c>
      <c r="T63" s="150" t="s">
        <v>258</v>
      </c>
      <c r="U63" s="149">
        <v>240</v>
      </c>
      <c r="V63" s="148" t="s">
        <v>19</v>
      </c>
      <c r="W63" s="232"/>
      <c r="X63" s="232"/>
      <c r="Y63" s="233"/>
      <c r="Z63" s="147">
        <v>18.8</v>
      </c>
      <c r="AA63" s="147">
        <v>31.5</v>
      </c>
      <c r="AB63" s="146">
        <v>31.5</v>
      </c>
      <c r="AC63" s="145" t="s">
        <v>257</v>
      </c>
      <c r="AD63" s="144"/>
      <c r="AE63" s="143"/>
    </row>
    <row r="64" spans="1:31" customFormat="1" ht="31.5" customHeight="1">
      <c r="A64" s="154"/>
      <c r="B64" s="234" t="s">
        <v>256</v>
      </c>
      <c r="C64" s="234"/>
      <c r="D64" s="234"/>
      <c r="E64" s="234"/>
      <c r="F64" s="234"/>
      <c r="G64" s="234"/>
      <c r="H64" s="234"/>
      <c r="I64" s="234"/>
      <c r="J64" s="234"/>
      <c r="K64" s="234"/>
      <c r="L64" s="234"/>
      <c r="M64" s="234"/>
      <c r="N64" s="234"/>
      <c r="O64" s="235"/>
      <c r="P64" s="161" t="s">
        <v>256</v>
      </c>
      <c r="Q64" s="160">
        <v>222</v>
      </c>
      <c r="R64" s="159">
        <v>3</v>
      </c>
      <c r="S64" s="159">
        <v>0</v>
      </c>
      <c r="T64" s="158" t="s">
        <v>157</v>
      </c>
      <c r="U64" s="157" t="s">
        <v>157</v>
      </c>
      <c r="V64" s="148">
        <v>0</v>
      </c>
      <c r="W64" s="236"/>
      <c r="X64" s="236"/>
      <c r="Y64" s="237"/>
      <c r="Z64" s="156">
        <v>485.5</v>
      </c>
      <c r="AA64" s="156">
        <v>100</v>
      </c>
      <c r="AB64" s="155">
        <v>50</v>
      </c>
      <c r="AC64" s="145" t="s">
        <v>181</v>
      </c>
      <c r="AD64" s="144"/>
      <c r="AE64" s="143"/>
    </row>
    <row r="65" spans="1:31" customFormat="1" ht="47.25" customHeight="1">
      <c r="A65" s="154"/>
      <c r="B65" s="234" t="s">
        <v>255</v>
      </c>
      <c r="C65" s="234"/>
      <c r="D65" s="234"/>
      <c r="E65" s="234"/>
      <c r="F65" s="234"/>
      <c r="G65" s="234"/>
      <c r="H65" s="234"/>
      <c r="I65" s="234"/>
      <c r="J65" s="234"/>
      <c r="K65" s="234"/>
      <c r="L65" s="234"/>
      <c r="M65" s="234"/>
      <c r="N65" s="234"/>
      <c r="O65" s="235"/>
      <c r="P65" s="161" t="s">
        <v>255</v>
      </c>
      <c r="Q65" s="160">
        <v>222</v>
      </c>
      <c r="R65" s="159">
        <v>3</v>
      </c>
      <c r="S65" s="159">
        <v>10</v>
      </c>
      <c r="T65" s="158" t="s">
        <v>157</v>
      </c>
      <c r="U65" s="157" t="s">
        <v>157</v>
      </c>
      <c r="V65" s="148">
        <v>0</v>
      </c>
      <c r="W65" s="236"/>
      <c r="X65" s="236"/>
      <c r="Y65" s="237"/>
      <c r="Z65" s="156">
        <v>485.5</v>
      </c>
      <c r="AA65" s="156">
        <v>100</v>
      </c>
      <c r="AB65" s="155">
        <v>50</v>
      </c>
      <c r="AC65" s="145" t="s">
        <v>181</v>
      </c>
      <c r="AD65" s="144"/>
      <c r="AE65" s="143"/>
    </row>
    <row r="66" spans="1:31" customFormat="1" ht="47.25">
      <c r="A66" s="154"/>
      <c r="B66" s="165"/>
      <c r="C66" s="164"/>
      <c r="D66" s="166"/>
      <c r="E66" s="240" t="s">
        <v>254</v>
      </c>
      <c r="F66" s="240"/>
      <c r="G66" s="240"/>
      <c r="H66" s="240"/>
      <c r="I66" s="240"/>
      <c r="J66" s="240"/>
      <c r="K66" s="240"/>
      <c r="L66" s="240"/>
      <c r="M66" s="240"/>
      <c r="N66" s="240"/>
      <c r="O66" s="241"/>
      <c r="P66" s="161" t="s">
        <v>253</v>
      </c>
      <c r="Q66" s="160">
        <v>222</v>
      </c>
      <c r="R66" s="159">
        <v>3</v>
      </c>
      <c r="S66" s="159">
        <v>10</v>
      </c>
      <c r="T66" s="158" t="s">
        <v>252</v>
      </c>
      <c r="U66" s="157" t="s">
        <v>157</v>
      </c>
      <c r="V66" s="148" t="s">
        <v>19</v>
      </c>
      <c r="W66" s="236"/>
      <c r="X66" s="236"/>
      <c r="Y66" s="237"/>
      <c r="Z66" s="156">
        <v>485.5</v>
      </c>
      <c r="AA66" s="156">
        <v>100</v>
      </c>
      <c r="AB66" s="155">
        <v>50</v>
      </c>
      <c r="AC66" s="145" t="s">
        <v>181</v>
      </c>
      <c r="AD66" s="144"/>
      <c r="AE66" s="143"/>
    </row>
    <row r="67" spans="1:31" customFormat="1" ht="15.75" customHeight="1">
      <c r="A67" s="154"/>
      <c r="B67" s="165"/>
      <c r="C67" s="164"/>
      <c r="D67" s="164"/>
      <c r="E67" s="163"/>
      <c r="F67" s="163"/>
      <c r="G67" s="163"/>
      <c r="H67" s="162"/>
      <c r="I67" s="238" t="s">
        <v>251</v>
      </c>
      <c r="J67" s="238"/>
      <c r="K67" s="238"/>
      <c r="L67" s="238"/>
      <c r="M67" s="238"/>
      <c r="N67" s="238"/>
      <c r="O67" s="239"/>
      <c r="P67" s="161" t="s">
        <v>250</v>
      </c>
      <c r="Q67" s="160">
        <v>222</v>
      </c>
      <c r="R67" s="159">
        <v>3</v>
      </c>
      <c r="S67" s="159">
        <v>10</v>
      </c>
      <c r="T67" s="158" t="s">
        <v>249</v>
      </c>
      <c r="U67" s="157" t="s">
        <v>157</v>
      </c>
      <c r="V67" s="148" t="s">
        <v>19</v>
      </c>
      <c r="W67" s="236"/>
      <c r="X67" s="236"/>
      <c r="Y67" s="237"/>
      <c r="Z67" s="156">
        <v>485.5</v>
      </c>
      <c r="AA67" s="156">
        <v>100</v>
      </c>
      <c r="AB67" s="155">
        <v>50</v>
      </c>
      <c r="AC67" s="145" t="s">
        <v>181</v>
      </c>
      <c r="AD67" s="144"/>
      <c r="AE67" s="143"/>
    </row>
    <row r="68" spans="1:31" customFormat="1" ht="15.75" customHeight="1">
      <c r="A68" s="154"/>
      <c r="B68" s="230">
        <v>200</v>
      </c>
      <c r="C68" s="230"/>
      <c r="D68" s="230"/>
      <c r="E68" s="230"/>
      <c r="F68" s="230"/>
      <c r="G68" s="230"/>
      <c r="H68" s="230"/>
      <c r="I68" s="230"/>
      <c r="J68" s="230"/>
      <c r="K68" s="230"/>
      <c r="L68" s="230"/>
      <c r="M68" s="230"/>
      <c r="N68" s="230"/>
      <c r="O68" s="231"/>
      <c r="P68" s="153" t="s">
        <v>173</v>
      </c>
      <c r="Q68" s="152">
        <v>222</v>
      </c>
      <c r="R68" s="151">
        <v>3</v>
      </c>
      <c r="S68" s="151">
        <v>10</v>
      </c>
      <c r="T68" s="150" t="s">
        <v>249</v>
      </c>
      <c r="U68" s="149">
        <v>200</v>
      </c>
      <c r="V68" s="148" t="s">
        <v>19</v>
      </c>
      <c r="W68" s="232"/>
      <c r="X68" s="232"/>
      <c r="Y68" s="233"/>
      <c r="Z68" s="147">
        <v>485.5</v>
      </c>
      <c r="AA68" s="147">
        <v>100</v>
      </c>
      <c r="AB68" s="146">
        <v>50</v>
      </c>
      <c r="AC68" s="145" t="s">
        <v>181</v>
      </c>
      <c r="AD68" s="144"/>
      <c r="AE68" s="143"/>
    </row>
    <row r="69" spans="1:31" customFormat="1" ht="31.5">
      <c r="A69" s="154"/>
      <c r="B69" s="230">
        <v>200</v>
      </c>
      <c r="C69" s="230"/>
      <c r="D69" s="230"/>
      <c r="E69" s="230"/>
      <c r="F69" s="230"/>
      <c r="G69" s="230"/>
      <c r="H69" s="230"/>
      <c r="I69" s="230"/>
      <c r="J69" s="230"/>
      <c r="K69" s="230"/>
      <c r="L69" s="230"/>
      <c r="M69" s="230"/>
      <c r="N69" s="230"/>
      <c r="O69" s="231"/>
      <c r="P69" s="153" t="s">
        <v>172</v>
      </c>
      <c r="Q69" s="152">
        <v>222</v>
      </c>
      <c r="R69" s="151">
        <v>3</v>
      </c>
      <c r="S69" s="151">
        <v>10</v>
      </c>
      <c r="T69" s="150" t="s">
        <v>249</v>
      </c>
      <c r="U69" s="149">
        <v>240</v>
      </c>
      <c r="V69" s="148" t="s">
        <v>19</v>
      </c>
      <c r="W69" s="232"/>
      <c r="X69" s="232"/>
      <c r="Y69" s="233"/>
      <c r="Z69" s="147">
        <v>485.5</v>
      </c>
      <c r="AA69" s="147">
        <v>100</v>
      </c>
      <c r="AB69" s="146">
        <v>50</v>
      </c>
      <c r="AC69" s="145" t="s">
        <v>181</v>
      </c>
      <c r="AD69" s="144"/>
      <c r="AE69" s="143"/>
    </row>
    <row r="70" spans="1:31" customFormat="1" ht="15.75" customHeight="1">
      <c r="A70" s="154"/>
      <c r="B70" s="234" t="s">
        <v>248</v>
      </c>
      <c r="C70" s="234"/>
      <c r="D70" s="234"/>
      <c r="E70" s="234"/>
      <c r="F70" s="234"/>
      <c r="G70" s="234"/>
      <c r="H70" s="234"/>
      <c r="I70" s="234"/>
      <c r="J70" s="234"/>
      <c r="K70" s="234"/>
      <c r="L70" s="234"/>
      <c r="M70" s="234"/>
      <c r="N70" s="234"/>
      <c r="O70" s="235"/>
      <c r="P70" s="161" t="s">
        <v>248</v>
      </c>
      <c r="Q70" s="160">
        <v>222</v>
      </c>
      <c r="R70" s="159">
        <v>4</v>
      </c>
      <c r="S70" s="159">
        <v>0</v>
      </c>
      <c r="T70" s="158" t="s">
        <v>157</v>
      </c>
      <c r="U70" s="157" t="s">
        <v>157</v>
      </c>
      <c r="V70" s="148">
        <v>0</v>
      </c>
      <c r="W70" s="236"/>
      <c r="X70" s="236"/>
      <c r="Y70" s="237"/>
      <c r="Z70" s="156">
        <v>6359.5</v>
      </c>
      <c r="AA70" s="156">
        <v>1268.4000000000001</v>
      </c>
      <c r="AB70" s="155">
        <v>1493.3</v>
      </c>
      <c r="AC70" s="145" t="s">
        <v>21</v>
      </c>
      <c r="AD70" s="144"/>
      <c r="AE70" s="143"/>
    </row>
    <row r="71" spans="1:31" customFormat="1" ht="15.75" customHeight="1">
      <c r="A71" s="154"/>
      <c r="B71" s="234" t="s">
        <v>247</v>
      </c>
      <c r="C71" s="234"/>
      <c r="D71" s="234"/>
      <c r="E71" s="234"/>
      <c r="F71" s="234"/>
      <c r="G71" s="234"/>
      <c r="H71" s="234"/>
      <c r="I71" s="234"/>
      <c r="J71" s="234"/>
      <c r="K71" s="234"/>
      <c r="L71" s="234"/>
      <c r="M71" s="234"/>
      <c r="N71" s="234"/>
      <c r="O71" s="235"/>
      <c r="P71" s="161" t="s">
        <v>247</v>
      </c>
      <c r="Q71" s="160">
        <v>222</v>
      </c>
      <c r="R71" s="159">
        <v>4</v>
      </c>
      <c r="S71" s="159">
        <v>9</v>
      </c>
      <c r="T71" s="158" t="s">
        <v>157</v>
      </c>
      <c r="U71" s="157" t="s">
        <v>157</v>
      </c>
      <c r="V71" s="148">
        <v>0</v>
      </c>
      <c r="W71" s="236"/>
      <c r="X71" s="236"/>
      <c r="Y71" s="237"/>
      <c r="Z71" s="156">
        <v>6359.5</v>
      </c>
      <c r="AA71" s="156">
        <v>1268.4000000000001</v>
      </c>
      <c r="AB71" s="155">
        <v>1493.3</v>
      </c>
      <c r="AC71" s="145" t="s">
        <v>21</v>
      </c>
      <c r="AD71" s="144"/>
      <c r="AE71" s="143"/>
    </row>
    <row r="72" spans="1:31" customFormat="1" ht="31.5">
      <c r="A72" s="154"/>
      <c r="B72" s="165"/>
      <c r="C72" s="164"/>
      <c r="D72" s="166"/>
      <c r="E72" s="240" t="s">
        <v>246</v>
      </c>
      <c r="F72" s="240"/>
      <c r="G72" s="240"/>
      <c r="H72" s="240"/>
      <c r="I72" s="240"/>
      <c r="J72" s="240"/>
      <c r="K72" s="240"/>
      <c r="L72" s="240"/>
      <c r="M72" s="240"/>
      <c r="N72" s="240"/>
      <c r="O72" s="241"/>
      <c r="P72" s="161" t="s">
        <v>245</v>
      </c>
      <c r="Q72" s="160">
        <v>222</v>
      </c>
      <c r="R72" s="159">
        <v>4</v>
      </c>
      <c r="S72" s="159">
        <v>9</v>
      </c>
      <c r="T72" s="158" t="s">
        <v>244</v>
      </c>
      <c r="U72" s="157" t="s">
        <v>157</v>
      </c>
      <c r="V72" s="148" t="s">
        <v>19</v>
      </c>
      <c r="W72" s="236"/>
      <c r="X72" s="236"/>
      <c r="Y72" s="237"/>
      <c r="Z72" s="156">
        <v>6359.5</v>
      </c>
      <c r="AA72" s="156">
        <v>1268.4000000000001</v>
      </c>
      <c r="AB72" s="155">
        <v>1493.3</v>
      </c>
      <c r="AC72" s="145" t="s">
        <v>21</v>
      </c>
      <c r="AD72" s="144"/>
      <c r="AE72" s="143"/>
    </row>
    <row r="73" spans="1:31" customFormat="1" ht="31.5">
      <c r="A73" s="154"/>
      <c r="B73" s="165"/>
      <c r="C73" s="164"/>
      <c r="D73" s="164"/>
      <c r="E73" s="163"/>
      <c r="F73" s="162"/>
      <c r="G73" s="240" t="s">
        <v>243</v>
      </c>
      <c r="H73" s="240"/>
      <c r="I73" s="240"/>
      <c r="J73" s="240"/>
      <c r="K73" s="240"/>
      <c r="L73" s="240"/>
      <c r="M73" s="240"/>
      <c r="N73" s="240"/>
      <c r="O73" s="241"/>
      <c r="P73" s="161" t="s">
        <v>242</v>
      </c>
      <c r="Q73" s="160">
        <v>222</v>
      </c>
      <c r="R73" s="159">
        <v>4</v>
      </c>
      <c r="S73" s="159">
        <v>9</v>
      </c>
      <c r="T73" s="158" t="s">
        <v>241</v>
      </c>
      <c r="U73" s="157" t="s">
        <v>157</v>
      </c>
      <c r="V73" s="148" t="s">
        <v>19</v>
      </c>
      <c r="W73" s="236"/>
      <c r="X73" s="236"/>
      <c r="Y73" s="237"/>
      <c r="Z73" s="156">
        <v>6259.5</v>
      </c>
      <c r="AA73" s="156">
        <v>1168.4000000000001</v>
      </c>
      <c r="AB73" s="155">
        <v>1393.3</v>
      </c>
      <c r="AC73" s="145" t="s">
        <v>237</v>
      </c>
      <c r="AD73" s="144"/>
      <c r="AE73" s="143"/>
    </row>
    <row r="74" spans="1:31" customFormat="1" ht="47.25">
      <c r="A74" s="154"/>
      <c r="B74" s="165"/>
      <c r="C74" s="164"/>
      <c r="D74" s="164"/>
      <c r="E74" s="163"/>
      <c r="F74" s="163"/>
      <c r="G74" s="163"/>
      <c r="H74" s="162"/>
      <c r="I74" s="238" t="s">
        <v>240</v>
      </c>
      <c r="J74" s="238"/>
      <c r="K74" s="238"/>
      <c r="L74" s="238"/>
      <c r="M74" s="238"/>
      <c r="N74" s="238"/>
      <c r="O74" s="239"/>
      <c r="P74" s="161" t="s">
        <v>239</v>
      </c>
      <c r="Q74" s="160">
        <v>222</v>
      </c>
      <c r="R74" s="159">
        <v>4</v>
      </c>
      <c r="S74" s="159">
        <v>9</v>
      </c>
      <c r="T74" s="158" t="s">
        <v>238</v>
      </c>
      <c r="U74" s="157" t="s">
        <v>157</v>
      </c>
      <c r="V74" s="148" t="s">
        <v>19</v>
      </c>
      <c r="W74" s="236"/>
      <c r="X74" s="236"/>
      <c r="Y74" s="237"/>
      <c r="Z74" s="156">
        <v>6259.5</v>
      </c>
      <c r="AA74" s="156">
        <v>1168.4000000000001</v>
      </c>
      <c r="AB74" s="155">
        <v>1393.3</v>
      </c>
      <c r="AC74" s="145" t="s">
        <v>237</v>
      </c>
      <c r="AD74" s="144"/>
      <c r="AE74" s="143"/>
    </row>
    <row r="75" spans="1:31" customFormat="1" ht="31.5">
      <c r="A75" s="154"/>
      <c r="B75" s="230">
        <v>200</v>
      </c>
      <c r="C75" s="230"/>
      <c r="D75" s="230"/>
      <c r="E75" s="230"/>
      <c r="F75" s="230"/>
      <c r="G75" s="230"/>
      <c r="H75" s="230"/>
      <c r="I75" s="230"/>
      <c r="J75" s="230"/>
      <c r="K75" s="230"/>
      <c r="L75" s="230"/>
      <c r="M75" s="230"/>
      <c r="N75" s="230"/>
      <c r="O75" s="231"/>
      <c r="P75" s="153" t="s">
        <v>173</v>
      </c>
      <c r="Q75" s="152">
        <v>222</v>
      </c>
      <c r="R75" s="151">
        <v>4</v>
      </c>
      <c r="S75" s="151">
        <v>9</v>
      </c>
      <c r="T75" s="150" t="s">
        <v>238</v>
      </c>
      <c r="U75" s="149">
        <v>200</v>
      </c>
      <c r="V75" s="148" t="s">
        <v>19</v>
      </c>
      <c r="W75" s="232"/>
      <c r="X75" s="232"/>
      <c r="Y75" s="233"/>
      <c r="Z75" s="147">
        <v>6259.5</v>
      </c>
      <c r="AA75" s="147">
        <v>1168.4000000000001</v>
      </c>
      <c r="AB75" s="146">
        <v>1393.3</v>
      </c>
      <c r="AC75" s="145" t="s">
        <v>237</v>
      </c>
      <c r="AD75" s="144"/>
      <c r="AE75" s="143"/>
    </row>
    <row r="76" spans="1:31" customFormat="1" ht="31.5">
      <c r="A76" s="154"/>
      <c r="B76" s="230">
        <v>200</v>
      </c>
      <c r="C76" s="230"/>
      <c r="D76" s="230"/>
      <c r="E76" s="230"/>
      <c r="F76" s="230"/>
      <c r="G76" s="230"/>
      <c r="H76" s="230"/>
      <c r="I76" s="230"/>
      <c r="J76" s="230"/>
      <c r="K76" s="230"/>
      <c r="L76" s="230"/>
      <c r="M76" s="230"/>
      <c r="N76" s="230"/>
      <c r="O76" s="231"/>
      <c r="P76" s="153" t="s">
        <v>172</v>
      </c>
      <c r="Q76" s="152">
        <v>222</v>
      </c>
      <c r="R76" s="151">
        <v>4</v>
      </c>
      <c r="S76" s="151">
        <v>9</v>
      </c>
      <c r="T76" s="150" t="s">
        <v>238</v>
      </c>
      <c r="U76" s="149">
        <v>240</v>
      </c>
      <c r="V76" s="148" t="s">
        <v>19</v>
      </c>
      <c r="W76" s="232"/>
      <c r="X76" s="232"/>
      <c r="Y76" s="233"/>
      <c r="Z76" s="147">
        <v>6259.5</v>
      </c>
      <c r="AA76" s="147">
        <v>1168.4000000000001</v>
      </c>
      <c r="AB76" s="146">
        <v>1393.3</v>
      </c>
      <c r="AC76" s="145" t="s">
        <v>237</v>
      </c>
      <c r="AD76" s="144"/>
      <c r="AE76" s="143"/>
    </row>
    <row r="77" spans="1:31" customFormat="1" ht="31.5">
      <c r="A77" s="154"/>
      <c r="B77" s="165"/>
      <c r="C77" s="164"/>
      <c r="D77" s="164"/>
      <c r="E77" s="163"/>
      <c r="F77" s="162"/>
      <c r="G77" s="240" t="s">
        <v>236</v>
      </c>
      <c r="H77" s="240"/>
      <c r="I77" s="240"/>
      <c r="J77" s="240"/>
      <c r="K77" s="240"/>
      <c r="L77" s="240"/>
      <c r="M77" s="240"/>
      <c r="N77" s="240"/>
      <c r="O77" s="241"/>
      <c r="P77" s="161" t="s">
        <v>235</v>
      </c>
      <c r="Q77" s="160">
        <v>222</v>
      </c>
      <c r="R77" s="159">
        <v>4</v>
      </c>
      <c r="S77" s="159">
        <v>9</v>
      </c>
      <c r="T77" s="158" t="s">
        <v>234</v>
      </c>
      <c r="U77" s="157" t="s">
        <v>157</v>
      </c>
      <c r="V77" s="148" t="s">
        <v>19</v>
      </c>
      <c r="W77" s="236"/>
      <c r="X77" s="236"/>
      <c r="Y77" s="237"/>
      <c r="Z77" s="156">
        <v>100</v>
      </c>
      <c r="AA77" s="156">
        <v>100</v>
      </c>
      <c r="AB77" s="155">
        <v>100</v>
      </c>
      <c r="AC77" s="145" t="s">
        <v>230</v>
      </c>
      <c r="AD77" s="144"/>
      <c r="AE77" s="143"/>
    </row>
    <row r="78" spans="1:31" customFormat="1" ht="31.5" customHeight="1">
      <c r="A78" s="154"/>
      <c r="B78" s="165"/>
      <c r="C78" s="164"/>
      <c r="D78" s="164"/>
      <c r="E78" s="163"/>
      <c r="F78" s="163"/>
      <c r="G78" s="163"/>
      <c r="H78" s="162"/>
      <c r="I78" s="238" t="s">
        <v>233</v>
      </c>
      <c r="J78" s="238"/>
      <c r="K78" s="238"/>
      <c r="L78" s="238"/>
      <c r="M78" s="238"/>
      <c r="N78" s="238"/>
      <c r="O78" s="239"/>
      <c r="P78" s="161" t="s">
        <v>232</v>
      </c>
      <c r="Q78" s="160">
        <v>222</v>
      </c>
      <c r="R78" s="159">
        <v>4</v>
      </c>
      <c r="S78" s="159">
        <v>9</v>
      </c>
      <c r="T78" s="158" t="s">
        <v>231</v>
      </c>
      <c r="U78" s="157" t="s">
        <v>157</v>
      </c>
      <c r="V78" s="148" t="s">
        <v>19</v>
      </c>
      <c r="W78" s="236"/>
      <c r="X78" s="236"/>
      <c r="Y78" s="237"/>
      <c r="Z78" s="156">
        <v>100</v>
      </c>
      <c r="AA78" s="156">
        <v>100</v>
      </c>
      <c r="AB78" s="155">
        <v>100</v>
      </c>
      <c r="AC78" s="145" t="s">
        <v>230</v>
      </c>
      <c r="AD78" s="144"/>
      <c r="AE78" s="143"/>
    </row>
    <row r="79" spans="1:31" customFormat="1" ht="15.75" customHeight="1">
      <c r="A79" s="154"/>
      <c r="B79" s="230">
        <v>200</v>
      </c>
      <c r="C79" s="230"/>
      <c r="D79" s="230"/>
      <c r="E79" s="230"/>
      <c r="F79" s="230"/>
      <c r="G79" s="230"/>
      <c r="H79" s="230"/>
      <c r="I79" s="230"/>
      <c r="J79" s="230"/>
      <c r="K79" s="230"/>
      <c r="L79" s="230"/>
      <c r="M79" s="230"/>
      <c r="N79" s="230"/>
      <c r="O79" s="231"/>
      <c r="P79" s="153" t="s">
        <v>173</v>
      </c>
      <c r="Q79" s="152">
        <v>222</v>
      </c>
      <c r="R79" s="151">
        <v>4</v>
      </c>
      <c r="S79" s="151">
        <v>9</v>
      </c>
      <c r="T79" s="150" t="s">
        <v>231</v>
      </c>
      <c r="U79" s="149">
        <v>200</v>
      </c>
      <c r="V79" s="148" t="s">
        <v>19</v>
      </c>
      <c r="W79" s="232"/>
      <c r="X79" s="232"/>
      <c r="Y79" s="233"/>
      <c r="Z79" s="147">
        <v>100</v>
      </c>
      <c r="AA79" s="147">
        <v>100</v>
      </c>
      <c r="AB79" s="146">
        <v>100</v>
      </c>
      <c r="AC79" s="145" t="s">
        <v>230</v>
      </c>
      <c r="AD79" s="144"/>
      <c r="AE79" s="143"/>
    </row>
    <row r="80" spans="1:31" customFormat="1" ht="15.75" customHeight="1">
      <c r="A80" s="154"/>
      <c r="B80" s="230">
        <v>200</v>
      </c>
      <c r="C80" s="230"/>
      <c r="D80" s="230"/>
      <c r="E80" s="230"/>
      <c r="F80" s="230"/>
      <c r="G80" s="230"/>
      <c r="H80" s="230"/>
      <c r="I80" s="230"/>
      <c r="J80" s="230"/>
      <c r="K80" s="230"/>
      <c r="L80" s="230"/>
      <c r="M80" s="230"/>
      <c r="N80" s="230"/>
      <c r="O80" s="231"/>
      <c r="P80" s="153" t="s">
        <v>172</v>
      </c>
      <c r="Q80" s="152">
        <v>222</v>
      </c>
      <c r="R80" s="151">
        <v>4</v>
      </c>
      <c r="S80" s="151">
        <v>9</v>
      </c>
      <c r="T80" s="150" t="s">
        <v>231</v>
      </c>
      <c r="U80" s="149">
        <v>240</v>
      </c>
      <c r="V80" s="148" t="s">
        <v>19</v>
      </c>
      <c r="W80" s="232"/>
      <c r="X80" s="232"/>
      <c r="Y80" s="233"/>
      <c r="Z80" s="147">
        <v>100</v>
      </c>
      <c r="AA80" s="147">
        <v>100</v>
      </c>
      <c r="AB80" s="146">
        <v>100</v>
      </c>
      <c r="AC80" s="145" t="s">
        <v>230</v>
      </c>
      <c r="AD80" s="144"/>
      <c r="AE80" s="143"/>
    </row>
    <row r="81" spans="1:31" customFormat="1" ht="15.75" customHeight="1">
      <c r="A81" s="154"/>
      <c r="B81" s="234" t="s">
        <v>229</v>
      </c>
      <c r="C81" s="234"/>
      <c r="D81" s="234"/>
      <c r="E81" s="234"/>
      <c r="F81" s="234"/>
      <c r="G81" s="234"/>
      <c r="H81" s="234"/>
      <c r="I81" s="234"/>
      <c r="J81" s="234"/>
      <c r="K81" s="234"/>
      <c r="L81" s="234"/>
      <c r="M81" s="234"/>
      <c r="N81" s="234"/>
      <c r="O81" s="235"/>
      <c r="P81" s="161" t="s">
        <v>229</v>
      </c>
      <c r="Q81" s="160">
        <v>222</v>
      </c>
      <c r="R81" s="159">
        <v>5</v>
      </c>
      <c r="S81" s="159">
        <v>0</v>
      </c>
      <c r="T81" s="158" t="s">
        <v>157</v>
      </c>
      <c r="U81" s="157" t="s">
        <v>157</v>
      </c>
      <c r="V81" s="148">
        <v>0</v>
      </c>
      <c r="W81" s="236"/>
      <c r="X81" s="236"/>
      <c r="Y81" s="237"/>
      <c r="Z81" s="156">
        <v>3293.9</v>
      </c>
      <c r="AA81" s="156">
        <v>56.6</v>
      </c>
      <c r="AB81" s="155">
        <v>56.6</v>
      </c>
      <c r="AC81" s="145" t="s">
        <v>21</v>
      </c>
      <c r="AD81" s="144"/>
      <c r="AE81" s="143"/>
    </row>
    <row r="82" spans="1:31" customFormat="1" ht="15.75" customHeight="1">
      <c r="A82" s="154"/>
      <c r="B82" s="234" t="s">
        <v>228</v>
      </c>
      <c r="C82" s="234"/>
      <c r="D82" s="234"/>
      <c r="E82" s="234"/>
      <c r="F82" s="234"/>
      <c r="G82" s="234"/>
      <c r="H82" s="234"/>
      <c r="I82" s="234"/>
      <c r="J82" s="234"/>
      <c r="K82" s="234"/>
      <c r="L82" s="234"/>
      <c r="M82" s="234"/>
      <c r="N82" s="234"/>
      <c r="O82" s="235"/>
      <c r="P82" s="161" t="s">
        <v>228</v>
      </c>
      <c r="Q82" s="160">
        <v>222</v>
      </c>
      <c r="R82" s="159">
        <v>5</v>
      </c>
      <c r="S82" s="159">
        <v>1</v>
      </c>
      <c r="T82" s="158" t="s">
        <v>157</v>
      </c>
      <c r="U82" s="157" t="s">
        <v>157</v>
      </c>
      <c r="V82" s="148">
        <v>0</v>
      </c>
      <c r="W82" s="236"/>
      <c r="X82" s="236"/>
      <c r="Y82" s="237"/>
      <c r="Z82" s="156">
        <v>53</v>
      </c>
      <c r="AA82" s="156">
        <v>6.6</v>
      </c>
      <c r="AB82" s="155">
        <v>6.6</v>
      </c>
      <c r="AC82" s="145" t="s">
        <v>224</v>
      </c>
      <c r="AD82" s="144"/>
      <c r="AE82" s="143"/>
    </row>
    <row r="83" spans="1:31" customFormat="1" ht="15.75">
      <c r="A83" s="154"/>
      <c r="B83" s="165"/>
      <c r="C83" s="164"/>
      <c r="D83" s="166"/>
      <c r="E83" s="240" t="s">
        <v>161</v>
      </c>
      <c r="F83" s="240"/>
      <c r="G83" s="240"/>
      <c r="H83" s="240"/>
      <c r="I83" s="240"/>
      <c r="J83" s="240"/>
      <c r="K83" s="240"/>
      <c r="L83" s="240"/>
      <c r="M83" s="240"/>
      <c r="N83" s="240"/>
      <c r="O83" s="241"/>
      <c r="P83" s="161" t="s">
        <v>160</v>
      </c>
      <c r="Q83" s="160">
        <v>222</v>
      </c>
      <c r="R83" s="159">
        <v>5</v>
      </c>
      <c r="S83" s="159">
        <v>1</v>
      </c>
      <c r="T83" s="158" t="s">
        <v>159</v>
      </c>
      <c r="U83" s="157" t="s">
        <v>157</v>
      </c>
      <c r="V83" s="148" t="s">
        <v>19</v>
      </c>
      <c r="W83" s="236"/>
      <c r="X83" s="236"/>
      <c r="Y83" s="237"/>
      <c r="Z83" s="156">
        <v>53</v>
      </c>
      <c r="AA83" s="156">
        <v>6.6</v>
      </c>
      <c r="AB83" s="155">
        <v>6.6</v>
      </c>
      <c r="AC83" s="145" t="s">
        <v>224</v>
      </c>
      <c r="AD83" s="144"/>
      <c r="AE83" s="143"/>
    </row>
    <row r="84" spans="1:31" customFormat="1" ht="15.75" customHeight="1">
      <c r="A84" s="154"/>
      <c r="B84" s="165"/>
      <c r="C84" s="164"/>
      <c r="D84" s="164"/>
      <c r="E84" s="163"/>
      <c r="F84" s="163"/>
      <c r="G84" s="163"/>
      <c r="H84" s="162"/>
      <c r="I84" s="238" t="s">
        <v>227</v>
      </c>
      <c r="J84" s="238"/>
      <c r="K84" s="238"/>
      <c r="L84" s="238"/>
      <c r="M84" s="238"/>
      <c r="N84" s="238"/>
      <c r="O84" s="239"/>
      <c r="P84" s="161" t="s">
        <v>226</v>
      </c>
      <c r="Q84" s="160">
        <v>222</v>
      </c>
      <c r="R84" s="159">
        <v>5</v>
      </c>
      <c r="S84" s="159">
        <v>1</v>
      </c>
      <c r="T84" s="158" t="s">
        <v>225</v>
      </c>
      <c r="U84" s="157" t="s">
        <v>157</v>
      </c>
      <c r="V84" s="148" t="s">
        <v>19</v>
      </c>
      <c r="W84" s="236"/>
      <c r="X84" s="236"/>
      <c r="Y84" s="237"/>
      <c r="Z84" s="156">
        <v>53</v>
      </c>
      <c r="AA84" s="156">
        <v>6.6</v>
      </c>
      <c r="AB84" s="155">
        <v>6.6</v>
      </c>
      <c r="AC84" s="145" t="s">
        <v>224</v>
      </c>
      <c r="AD84" s="144"/>
      <c r="AE84" s="143"/>
    </row>
    <row r="85" spans="1:31" customFormat="1" ht="31.5">
      <c r="A85" s="154"/>
      <c r="B85" s="230">
        <v>200</v>
      </c>
      <c r="C85" s="230"/>
      <c r="D85" s="230"/>
      <c r="E85" s="230"/>
      <c r="F85" s="230"/>
      <c r="G85" s="230"/>
      <c r="H85" s="230"/>
      <c r="I85" s="230"/>
      <c r="J85" s="230"/>
      <c r="K85" s="230"/>
      <c r="L85" s="230"/>
      <c r="M85" s="230"/>
      <c r="N85" s="230"/>
      <c r="O85" s="231"/>
      <c r="P85" s="153" t="s">
        <v>173</v>
      </c>
      <c r="Q85" s="152">
        <v>222</v>
      </c>
      <c r="R85" s="151">
        <v>5</v>
      </c>
      <c r="S85" s="151">
        <v>1</v>
      </c>
      <c r="T85" s="150" t="s">
        <v>225</v>
      </c>
      <c r="U85" s="149">
        <v>200</v>
      </c>
      <c r="V85" s="148" t="s">
        <v>19</v>
      </c>
      <c r="W85" s="232"/>
      <c r="X85" s="232"/>
      <c r="Y85" s="233"/>
      <c r="Z85" s="147">
        <v>53</v>
      </c>
      <c r="AA85" s="147">
        <v>6.6</v>
      </c>
      <c r="AB85" s="146">
        <v>6.6</v>
      </c>
      <c r="AC85" s="145" t="s">
        <v>224</v>
      </c>
      <c r="AD85" s="144"/>
      <c r="AE85" s="143"/>
    </row>
    <row r="86" spans="1:31" customFormat="1" ht="31.5">
      <c r="A86" s="154"/>
      <c r="B86" s="230">
        <v>200</v>
      </c>
      <c r="C86" s="230"/>
      <c r="D86" s="230"/>
      <c r="E86" s="230"/>
      <c r="F86" s="230"/>
      <c r="G86" s="230"/>
      <c r="H86" s="230"/>
      <c r="I86" s="230"/>
      <c r="J86" s="230"/>
      <c r="K86" s="230"/>
      <c r="L86" s="230"/>
      <c r="M86" s="230"/>
      <c r="N86" s="230"/>
      <c r="O86" s="231"/>
      <c r="P86" s="153" t="s">
        <v>172</v>
      </c>
      <c r="Q86" s="152">
        <v>222</v>
      </c>
      <c r="R86" s="151">
        <v>5</v>
      </c>
      <c r="S86" s="151">
        <v>1</v>
      </c>
      <c r="T86" s="150" t="s">
        <v>225</v>
      </c>
      <c r="U86" s="149">
        <v>240</v>
      </c>
      <c r="V86" s="148" t="s">
        <v>19</v>
      </c>
      <c r="W86" s="232"/>
      <c r="X86" s="232"/>
      <c r="Y86" s="233"/>
      <c r="Z86" s="147">
        <v>53</v>
      </c>
      <c r="AA86" s="147">
        <v>6.6</v>
      </c>
      <c r="AB86" s="146">
        <v>6.6</v>
      </c>
      <c r="AC86" s="145" t="s">
        <v>224</v>
      </c>
      <c r="AD86" s="144"/>
      <c r="AE86" s="143"/>
    </row>
    <row r="87" spans="1:31" customFormat="1" ht="15.75" customHeight="1">
      <c r="A87" s="154"/>
      <c r="B87" s="234" t="s">
        <v>223</v>
      </c>
      <c r="C87" s="234"/>
      <c r="D87" s="234"/>
      <c r="E87" s="234"/>
      <c r="F87" s="234"/>
      <c r="G87" s="234"/>
      <c r="H87" s="234"/>
      <c r="I87" s="234"/>
      <c r="J87" s="234"/>
      <c r="K87" s="234"/>
      <c r="L87" s="234"/>
      <c r="M87" s="234"/>
      <c r="N87" s="234"/>
      <c r="O87" s="235"/>
      <c r="P87" s="161" t="s">
        <v>223</v>
      </c>
      <c r="Q87" s="160">
        <v>222</v>
      </c>
      <c r="R87" s="159">
        <v>5</v>
      </c>
      <c r="S87" s="159">
        <v>3</v>
      </c>
      <c r="T87" s="158" t="s">
        <v>157</v>
      </c>
      <c r="U87" s="157" t="s">
        <v>157</v>
      </c>
      <c r="V87" s="148">
        <v>0</v>
      </c>
      <c r="W87" s="236"/>
      <c r="X87" s="236"/>
      <c r="Y87" s="237"/>
      <c r="Z87" s="156">
        <v>3240.9</v>
      </c>
      <c r="AA87" s="156">
        <v>50</v>
      </c>
      <c r="AB87" s="155">
        <v>50</v>
      </c>
      <c r="AC87" s="145" t="s">
        <v>21</v>
      </c>
      <c r="AD87" s="144"/>
      <c r="AE87" s="143"/>
    </row>
    <row r="88" spans="1:31" customFormat="1" ht="31.5">
      <c r="A88" s="154"/>
      <c r="B88" s="165"/>
      <c r="C88" s="164"/>
      <c r="D88" s="166"/>
      <c r="E88" s="240" t="s">
        <v>222</v>
      </c>
      <c r="F88" s="240"/>
      <c r="G88" s="240"/>
      <c r="H88" s="240"/>
      <c r="I88" s="240"/>
      <c r="J88" s="240"/>
      <c r="K88" s="240"/>
      <c r="L88" s="240"/>
      <c r="M88" s="240"/>
      <c r="N88" s="240"/>
      <c r="O88" s="241"/>
      <c r="P88" s="161" t="s">
        <v>221</v>
      </c>
      <c r="Q88" s="160">
        <v>222</v>
      </c>
      <c r="R88" s="159">
        <v>5</v>
      </c>
      <c r="S88" s="159">
        <v>3</v>
      </c>
      <c r="T88" s="158" t="s">
        <v>220</v>
      </c>
      <c r="U88" s="157" t="s">
        <v>157</v>
      </c>
      <c r="V88" s="148" t="s">
        <v>19</v>
      </c>
      <c r="W88" s="236"/>
      <c r="X88" s="236"/>
      <c r="Y88" s="237"/>
      <c r="Z88" s="156">
        <v>3240.9</v>
      </c>
      <c r="AA88" s="156">
        <v>50</v>
      </c>
      <c r="AB88" s="155">
        <v>50</v>
      </c>
      <c r="AC88" s="145" t="s">
        <v>21</v>
      </c>
      <c r="AD88" s="144"/>
      <c r="AE88" s="143"/>
    </row>
    <row r="89" spans="1:31" customFormat="1" ht="47.25">
      <c r="A89" s="154"/>
      <c r="B89" s="165"/>
      <c r="C89" s="164"/>
      <c r="D89" s="164"/>
      <c r="E89" s="162"/>
      <c r="F89" s="240" t="s">
        <v>219</v>
      </c>
      <c r="G89" s="240"/>
      <c r="H89" s="240"/>
      <c r="I89" s="240"/>
      <c r="J89" s="240"/>
      <c r="K89" s="240"/>
      <c r="L89" s="240"/>
      <c r="M89" s="240"/>
      <c r="N89" s="240"/>
      <c r="O89" s="241"/>
      <c r="P89" s="161" t="s">
        <v>218</v>
      </c>
      <c r="Q89" s="160">
        <v>222</v>
      </c>
      <c r="R89" s="159">
        <v>5</v>
      </c>
      <c r="S89" s="159">
        <v>3</v>
      </c>
      <c r="T89" s="158" t="s">
        <v>217</v>
      </c>
      <c r="U89" s="157" t="s">
        <v>157</v>
      </c>
      <c r="V89" s="148" t="s">
        <v>19</v>
      </c>
      <c r="W89" s="236"/>
      <c r="X89" s="236"/>
      <c r="Y89" s="237"/>
      <c r="Z89" s="156">
        <v>870</v>
      </c>
      <c r="AA89" s="156">
        <v>30</v>
      </c>
      <c r="AB89" s="155">
        <v>30</v>
      </c>
      <c r="AC89" s="145" t="s">
        <v>21</v>
      </c>
      <c r="AD89" s="144"/>
      <c r="AE89" s="143"/>
    </row>
    <row r="90" spans="1:31" customFormat="1" ht="31.5">
      <c r="A90" s="154"/>
      <c r="B90" s="165"/>
      <c r="C90" s="164"/>
      <c r="D90" s="164"/>
      <c r="E90" s="163"/>
      <c r="F90" s="163"/>
      <c r="G90" s="163"/>
      <c r="H90" s="162"/>
      <c r="I90" s="238" t="s">
        <v>216</v>
      </c>
      <c r="J90" s="238"/>
      <c r="K90" s="238"/>
      <c r="L90" s="238"/>
      <c r="M90" s="238"/>
      <c r="N90" s="238"/>
      <c r="O90" s="239"/>
      <c r="P90" s="161" t="s">
        <v>215</v>
      </c>
      <c r="Q90" s="160">
        <v>222</v>
      </c>
      <c r="R90" s="159">
        <v>5</v>
      </c>
      <c r="S90" s="159">
        <v>3</v>
      </c>
      <c r="T90" s="158" t="s">
        <v>214</v>
      </c>
      <c r="U90" s="157" t="s">
        <v>157</v>
      </c>
      <c r="V90" s="148" t="s">
        <v>19</v>
      </c>
      <c r="W90" s="236"/>
      <c r="X90" s="236"/>
      <c r="Y90" s="237"/>
      <c r="Z90" s="156">
        <v>670</v>
      </c>
      <c r="AA90" s="156">
        <v>30</v>
      </c>
      <c r="AB90" s="155">
        <v>30</v>
      </c>
      <c r="AC90" s="145" t="s">
        <v>168</v>
      </c>
      <c r="AD90" s="144"/>
      <c r="AE90" s="143"/>
    </row>
    <row r="91" spans="1:31" customFormat="1" ht="31.5">
      <c r="A91" s="154"/>
      <c r="B91" s="230">
        <v>200</v>
      </c>
      <c r="C91" s="230"/>
      <c r="D91" s="230"/>
      <c r="E91" s="230"/>
      <c r="F91" s="230"/>
      <c r="G91" s="230"/>
      <c r="H91" s="230"/>
      <c r="I91" s="230"/>
      <c r="J91" s="230"/>
      <c r="K91" s="230"/>
      <c r="L91" s="230"/>
      <c r="M91" s="230"/>
      <c r="N91" s="230"/>
      <c r="O91" s="231"/>
      <c r="P91" s="153" t="s">
        <v>173</v>
      </c>
      <c r="Q91" s="152">
        <v>222</v>
      </c>
      <c r="R91" s="151">
        <v>5</v>
      </c>
      <c r="S91" s="151">
        <v>3</v>
      </c>
      <c r="T91" s="150" t="s">
        <v>214</v>
      </c>
      <c r="U91" s="149">
        <v>200</v>
      </c>
      <c r="V91" s="148" t="s">
        <v>19</v>
      </c>
      <c r="W91" s="232"/>
      <c r="X91" s="232"/>
      <c r="Y91" s="233"/>
      <c r="Z91" s="147">
        <v>670</v>
      </c>
      <c r="AA91" s="147">
        <v>30</v>
      </c>
      <c r="AB91" s="146">
        <v>30</v>
      </c>
      <c r="AC91" s="145" t="s">
        <v>168</v>
      </c>
      <c r="AD91" s="144"/>
      <c r="AE91" s="143"/>
    </row>
    <row r="92" spans="1:31" customFormat="1" ht="31.5">
      <c r="A92" s="154"/>
      <c r="B92" s="230">
        <v>200</v>
      </c>
      <c r="C92" s="230"/>
      <c r="D92" s="230"/>
      <c r="E92" s="230"/>
      <c r="F92" s="230"/>
      <c r="G92" s="230"/>
      <c r="H92" s="230"/>
      <c r="I92" s="230"/>
      <c r="J92" s="230"/>
      <c r="K92" s="230"/>
      <c r="L92" s="230"/>
      <c r="M92" s="230"/>
      <c r="N92" s="230"/>
      <c r="O92" s="231"/>
      <c r="P92" s="153" t="s">
        <v>172</v>
      </c>
      <c r="Q92" s="152">
        <v>222</v>
      </c>
      <c r="R92" s="151">
        <v>5</v>
      </c>
      <c r="S92" s="151">
        <v>3</v>
      </c>
      <c r="T92" s="150" t="s">
        <v>214</v>
      </c>
      <c r="U92" s="149">
        <v>240</v>
      </c>
      <c r="V92" s="148" t="s">
        <v>19</v>
      </c>
      <c r="W92" s="232"/>
      <c r="X92" s="232"/>
      <c r="Y92" s="233"/>
      <c r="Z92" s="147">
        <v>670</v>
      </c>
      <c r="AA92" s="147">
        <v>30</v>
      </c>
      <c r="AB92" s="146">
        <v>30</v>
      </c>
      <c r="AC92" s="145" t="s">
        <v>168</v>
      </c>
      <c r="AD92" s="144"/>
      <c r="AE92" s="143"/>
    </row>
    <row r="93" spans="1:31" customFormat="1" ht="31.5">
      <c r="A93" s="154"/>
      <c r="B93" s="165"/>
      <c r="C93" s="164"/>
      <c r="D93" s="164"/>
      <c r="E93" s="163"/>
      <c r="F93" s="163"/>
      <c r="G93" s="163"/>
      <c r="H93" s="162"/>
      <c r="I93" s="238" t="s">
        <v>358</v>
      </c>
      <c r="J93" s="238"/>
      <c r="K93" s="238"/>
      <c r="L93" s="238"/>
      <c r="M93" s="238"/>
      <c r="N93" s="238"/>
      <c r="O93" s="239"/>
      <c r="P93" s="161" t="s">
        <v>166</v>
      </c>
      <c r="Q93" s="160">
        <v>222</v>
      </c>
      <c r="R93" s="159">
        <v>5</v>
      </c>
      <c r="S93" s="159">
        <v>3</v>
      </c>
      <c r="T93" s="158" t="s">
        <v>359</v>
      </c>
      <c r="U93" s="157" t="s">
        <v>157</v>
      </c>
      <c r="V93" s="148" t="s">
        <v>19</v>
      </c>
      <c r="W93" s="236"/>
      <c r="X93" s="236"/>
      <c r="Y93" s="237"/>
      <c r="Z93" s="156">
        <v>200</v>
      </c>
      <c r="AA93" s="156">
        <v>0</v>
      </c>
      <c r="AB93" s="155">
        <v>0</v>
      </c>
      <c r="AC93" s="145" t="s">
        <v>162</v>
      </c>
      <c r="AD93" s="144"/>
      <c r="AE93" s="143"/>
    </row>
    <row r="94" spans="1:31" customFormat="1" ht="31.5">
      <c r="A94" s="154"/>
      <c r="B94" s="230">
        <v>200</v>
      </c>
      <c r="C94" s="230"/>
      <c r="D94" s="230"/>
      <c r="E94" s="230"/>
      <c r="F94" s="230"/>
      <c r="G94" s="230"/>
      <c r="H94" s="230"/>
      <c r="I94" s="230"/>
      <c r="J94" s="230"/>
      <c r="K94" s="230"/>
      <c r="L94" s="230"/>
      <c r="M94" s="230"/>
      <c r="N94" s="230"/>
      <c r="O94" s="231"/>
      <c r="P94" s="153" t="s">
        <v>173</v>
      </c>
      <c r="Q94" s="152">
        <v>222</v>
      </c>
      <c r="R94" s="151">
        <v>5</v>
      </c>
      <c r="S94" s="151">
        <v>3</v>
      </c>
      <c r="T94" s="150" t="s">
        <v>359</v>
      </c>
      <c r="U94" s="149">
        <v>200</v>
      </c>
      <c r="V94" s="148" t="s">
        <v>19</v>
      </c>
      <c r="W94" s="232"/>
      <c r="X94" s="232"/>
      <c r="Y94" s="233"/>
      <c r="Z94" s="147">
        <v>200</v>
      </c>
      <c r="AA94" s="147">
        <v>0</v>
      </c>
      <c r="AB94" s="146">
        <v>0</v>
      </c>
      <c r="AC94" s="145" t="s">
        <v>162</v>
      </c>
      <c r="AD94" s="144"/>
      <c r="AE94" s="143"/>
    </row>
    <row r="95" spans="1:31" customFormat="1" ht="31.5">
      <c r="A95" s="154"/>
      <c r="B95" s="230">
        <v>200</v>
      </c>
      <c r="C95" s="230"/>
      <c r="D95" s="230"/>
      <c r="E95" s="230"/>
      <c r="F95" s="230"/>
      <c r="G95" s="230"/>
      <c r="H95" s="230"/>
      <c r="I95" s="230"/>
      <c r="J95" s="230"/>
      <c r="K95" s="230"/>
      <c r="L95" s="230"/>
      <c r="M95" s="230"/>
      <c r="N95" s="230"/>
      <c r="O95" s="231"/>
      <c r="P95" s="153" t="s">
        <v>172</v>
      </c>
      <c r="Q95" s="152">
        <v>222</v>
      </c>
      <c r="R95" s="151">
        <v>5</v>
      </c>
      <c r="S95" s="151">
        <v>3</v>
      </c>
      <c r="T95" s="150" t="s">
        <v>359</v>
      </c>
      <c r="U95" s="149">
        <v>240</v>
      </c>
      <c r="V95" s="148" t="s">
        <v>19</v>
      </c>
      <c r="W95" s="232"/>
      <c r="X95" s="232"/>
      <c r="Y95" s="233"/>
      <c r="Z95" s="147">
        <v>200</v>
      </c>
      <c r="AA95" s="147">
        <v>0</v>
      </c>
      <c r="AB95" s="146">
        <v>0</v>
      </c>
      <c r="AC95" s="145" t="s">
        <v>162</v>
      </c>
      <c r="AD95" s="144"/>
      <c r="AE95" s="143"/>
    </row>
    <row r="96" spans="1:31" customFormat="1" ht="63">
      <c r="A96" s="154"/>
      <c r="B96" s="165"/>
      <c r="C96" s="164"/>
      <c r="D96" s="164"/>
      <c r="E96" s="162"/>
      <c r="F96" s="240" t="s">
        <v>213</v>
      </c>
      <c r="G96" s="240"/>
      <c r="H96" s="240"/>
      <c r="I96" s="240"/>
      <c r="J96" s="240"/>
      <c r="K96" s="240"/>
      <c r="L96" s="240"/>
      <c r="M96" s="240"/>
      <c r="N96" s="240"/>
      <c r="O96" s="241"/>
      <c r="P96" s="161" t="s">
        <v>212</v>
      </c>
      <c r="Q96" s="160">
        <v>222</v>
      </c>
      <c r="R96" s="159">
        <v>5</v>
      </c>
      <c r="S96" s="159">
        <v>3</v>
      </c>
      <c r="T96" s="158" t="s">
        <v>211</v>
      </c>
      <c r="U96" s="157" t="s">
        <v>157</v>
      </c>
      <c r="V96" s="148" t="s">
        <v>19</v>
      </c>
      <c r="W96" s="236"/>
      <c r="X96" s="236"/>
      <c r="Y96" s="237"/>
      <c r="Z96" s="156">
        <v>265</v>
      </c>
      <c r="AA96" s="156">
        <v>10</v>
      </c>
      <c r="AB96" s="155">
        <v>10</v>
      </c>
      <c r="AC96" s="145" t="s">
        <v>207</v>
      </c>
      <c r="AD96" s="144"/>
      <c r="AE96" s="143"/>
    </row>
    <row r="97" spans="1:31" customFormat="1" ht="47.25">
      <c r="A97" s="154"/>
      <c r="B97" s="165"/>
      <c r="C97" s="164"/>
      <c r="D97" s="164"/>
      <c r="E97" s="163"/>
      <c r="F97" s="163"/>
      <c r="G97" s="163"/>
      <c r="H97" s="162"/>
      <c r="I97" s="238" t="s">
        <v>210</v>
      </c>
      <c r="J97" s="238"/>
      <c r="K97" s="238"/>
      <c r="L97" s="238"/>
      <c r="M97" s="238"/>
      <c r="N97" s="238"/>
      <c r="O97" s="239"/>
      <c r="P97" s="161" t="s">
        <v>209</v>
      </c>
      <c r="Q97" s="160">
        <v>222</v>
      </c>
      <c r="R97" s="159">
        <v>5</v>
      </c>
      <c r="S97" s="159">
        <v>3</v>
      </c>
      <c r="T97" s="158" t="s">
        <v>208</v>
      </c>
      <c r="U97" s="157" t="s">
        <v>157</v>
      </c>
      <c r="V97" s="148" t="s">
        <v>19</v>
      </c>
      <c r="W97" s="236"/>
      <c r="X97" s="236"/>
      <c r="Y97" s="237"/>
      <c r="Z97" s="156">
        <v>265</v>
      </c>
      <c r="AA97" s="156">
        <v>10</v>
      </c>
      <c r="AB97" s="155">
        <v>10</v>
      </c>
      <c r="AC97" s="145" t="s">
        <v>207</v>
      </c>
      <c r="AD97" s="144"/>
      <c r="AE97" s="143"/>
    </row>
    <row r="98" spans="1:31" customFormat="1" ht="31.5">
      <c r="A98" s="154"/>
      <c r="B98" s="230">
        <v>200</v>
      </c>
      <c r="C98" s="230"/>
      <c r="D98" s="230"/>
      <c r="E98" s="230"/>
      <c r="F98" s="230"/>
      <c r="G98" s="230"/>
      <c r="H98" s="230"/>
      <c r="I98" s="230"/>
      <c r="J98" s="230"/>
      <c r="K98" s="230"/>
      <c r="L98" s="230"/>
      <c r="M98" s="230"/>
      <c r="N98" s="230"/>
      <c r="O98" s="231"/>
      <c r="P98" s="153" t="s">
        <v>173</v>
      </c>
      <c r="Q98" s="152">
        <v>222</v>
      </c>
      <c r="R98" s="151">
        <v>5</v>
      </c>
      <c r="S98" s="151">
        <v>3</v>
      </c>
      <c r="T98" s="150" t="s">
        <v>208</v>
      </c>
      <c r="U98" s="149">
        <v>200</v>
      </c>
      <c r="V98" s="148" t="s">
        <v>19</v>
      </c>
      <c r="W98" s="232"/>
      <c r="X98" s="232"/>
      <c r="Y98" s="233"/>
      <c r="Z98" s="147">
        <v>265</v>
      </c>
      <c r="AA98" s="147">
        <v>10</v>
      </c>
      <c r="AB98" s="146">
        <v>10</v>
      </c>
      <c r="AC98" s="145" t="s">
        <v>207</v>
      </c>
      <c r="AD98" s="144"/>
      <c r="AE98" s="143"/>
    </row>
    <row r="99" spans="1:31" customFormat="1" ht="31.5">
      <c r="A99" s="154"/>
      <c r="B99" s="230">
        <v>200</v>
      </c>
      <c r="C99" s="230"/>
      <c r="D99" s="230"/>
      <c r="E99" s="230"/>
      <c r="F99" s="230"/>
      <c r="G99" s="230"/>
      <c r="H99" s="230"/>
      <c r="I99" s="230"/>
      <c r="J99" s="230"/>
      <c r="K99" s="230"/>
      <c r="L99" s="230"/>
      <c r="M99" s="230"/>
      <c r="N99" s="230"/>
      <c r="O99" s="231"/>
      <c r="P99" s="153" t="s">
        <v>172</v>
      </c>
      <c r="Q99" s="152">
        <v>222</v>
      </c>
      <c r="R99" s="151">
        <v>5</v>
      </c>
      <c r="S99" s="151">
        <v>3</v>
      </c>
      <c r="T99" s="150" t="s">
        <v>208</v>
      </c>
      <c r="U99" s="149">
        <v>240</v>
      </c>
      <c r="V99" s="148" t="s">
        <v>19</v>
      </c>
      <c r="W99" s="232"/>
      <c r="X99" s="232"/>
      <c r="Y99" s="233"/>
      <c r="Z99" s="147">
        <v>265</v>
      </c>
      <c r="AA99" s="147">
        <v>10</v>
      </c>
      <c r="AB99" s="146">
        <v>10</v>
      </c>
      <c r="AC99" s="145" t="s">
        <v>207</v>
      </c>
      <c r="AD99" s="144"/>
      <c r="AE99" s="143"/>
    </row>
    <row r="100" spans="1:31" customFormat="1" ht="63">
      <c r="A100" s="154"/>
      <c r="B100" s="165"/>
      <c r="C100" s="164"/>
      <c r="D100" s="164"/>
      <c r="E100" s="162"/>
      <c r="F100" s="240" t="s">
        <v>206</v>
      </c>
      <c r="G100" s="240"/>
      <c r="H100" s="240"/>
      <c r="I100" s="240"/>
      <c r="J100" s="240"/>
      <c r="K100" s="240"/>
      <c r="L100" s="240"/>
      <c r="M100" s="240"/>
      <c r="N100" s="240"/>
      <c r="O100" s="241"/>
      <c r="P100" s="161" t="s">
        <v>205</v>
      </c>
      <c r="Q100" s="160">
        <v>222</v>
      </c>
      <c r="R100" s="159">
        <v>5</v>
      </c>
      <c r="S100" s="159">
        <v>3</v>
      </c>
      <c r="T100" s="158" t="s">
        <v>204</v>
      </c>
      <c r="U100" s="157" t="s">
        <v>157</v>
      </c>
      <c r="V100" s="148" t="s">
        <v>19</v>
      </c>
      <c r="W100" s="236"/>
      <c r="X100" s="236"/>
      <c r="Y100" s="237"/>
      <c r="Z100" s="156">
        <v>2105.9</v>
      </c>
      <c r="AA100" s="156">
        <v>10</v>
      </c>
      <c r="AB100" s="155">
        <v>10</v>
      </c>
      <c r="AC100" s="145" t="s">
        <v>21</v>
      </c>
      <c r="AD100" s="144"/>
      <c r="AE100" s="143"/>
    </row>
    <row r="101" spans="1:31" customFormat="1" ht="15.75" customHeight="1">
      <c r="A101" s="154"/>
      <c r="B101" s="165"/>
      <c r="C101" s="164"/>
      <c r="D101" s="164"/>
      <c r="E101" s="163"/>
      <c r="F101" s="163"/>
      <c r="G101" s="163"/>
      <c r="H101" s="162"/>
      <c r="I101" s="238" t="s">
        <v>203</v>
      </c>
      <c r="J101" s="238"/>
      <c r="K101" s="238"/>
      <c r="L101" s="238"/>
      <c r="M101" s="238"/>
      <c r="N101" s="238"/>
      <c r="O101" s="239"/>
      <c r="P101" s="161" t="s">
        <v>202</v>
      </c>
      <c r="Q101" s="160">
        <v>222</v>
      </c>
      <c r="R101" s="159">
        <v>5</v>
      </c>
      <c r="S101" s="159">
        <v>3</v>
      </c>
      <c r="T101" s="158" t="s">
        <v>201</v>
      </c>
      <c r="U101" s="157" t="s">
        <v>157</v>
      </c>
      <c r="V101" s="148" t="s">
        <v>19</v>
      </c>
      <c r="W101" s="236"/>
      <c r="X101" s="236"/>
      <c r="Y101" s="237"/>
      <c r="Z101" s="156">
        <v>2105.9</v>
      </c>
      <c r="AA101" s="156">
        <v>10</v>
      </c>
      <c r="AB101" s="155">
        <v>10</v>
      </c>
      <c r="AC101" s="145" t="s">
        <v>200</v>
      </c>
      <c r="AD101" s="144"/>
      <c r="AE101" s="143"/>
    </row>
    <row r="102" spans="1:31" customFormat="1" ht="15.75" customHeight="1">
      <c r="A102" s="154"/>
      <c r="B102" s="230">
        <v>200</v>
      </c>
      <c r="C102" s="230"/>
      <c r="D102" s="230"/>
      <c r="E102" s="230"/>
      <c r="F102" s="230"/>
      <c r="G102" s="230"/>
      <c r="H102" s="230"/>
      <c r="I102" s="230"/>
      <c r="J102" s="230"/>
      <c r="K102" s="230"/>
      <c r="L102" s="230"/>
      <c r="M102" s="230"/>
      <c r="N102" s="230"/>
      <c r="O102" s="231"/>
      <c r="P102" s="153" t="s">
        <v>173</v>
      </c>
      <c r="Q102" s="152">
        <v>222</v>
      </c>
      <c r="R102" s="151">
        <v>5</v>
      </c>
      <c r="S102" s="151">
        <v>3</v>
      </c>
      <c r="T102" s="150" t="s">
        <v>201</v>
      </c>
      <c r="U102" s="149">
        <v>200</v>
      </c>
      <c r="V102" s="148" t="s">
        <v>19</v>
      </c>
      <c r="W102" s="232"/>
      <c r="X102" s="232"/>
      <c r="Y102" s="233"/>
      <c r="Z102" s="147">
        <v>2105.9</v>
      </c>
      <c r="AA102" s="147">
        <v>10</v>
      </c>
      <c r="AB102" s="146">
        <v>10</v>
      </c>
      <c r="AC102" s="145" t="s">
        <v>200</v>
      </c>
      <c r="AD102" s="144"/>
      <c r="AE102" s="143"/>
    </row>
    <row r="103" spans="1:31" customFormat="1" ht="31.5">
      <c r="A103" s="154"/>
      <c r="B103" s="230">
        <v>200</v>
      </c>
      <c r="C103" s="230"/>
      <c r="D103" s="230"/>
      <c r="E103" s="230"/>
      <c r="F103" s="230"/>
      <c r="G103" s="230"/>
      <c r="H103" s="230"/>
      <c r="I103" s="230"/>
      <c r="J103" s="230"/>
      <c r="K103" s="230"/>
      <c r="L103" s="230"/>
      <c r="M103" s="230"/>
      <c r="N103" s="230"/>
      <c r="O103" s="231"/>
      <c r="P103" s="153" t="s">
        <v>172</v>
      </c>
      <c r="Q103" s="152">
        <v>222</v>
      </c>
      <c r="R103" s="151">
        <v>5</v>
      </c>
      <c r="S103" s="151">
        <v>3</v>
      </c>
      <c r="T103" s="150" t="s">
        <v>201</v>
      </c>
      <c r="U103" s="149">
        <v>240</v>
      </c>
      <c r="V103" s="148" t="s">
        <v>19</v>
      </c>
      <c r="W103" s="232"/>
      <c r="X103" s="232"/>
      <c r="Y103" s="233"/>
      <c r="Z103" s="147">
        <v>2105.9</v>
      </c>
      <c r="AA103" s="147">
        <v>10</v>
      </c>
      <c r="AB103" s="146">
        <v>10</v>
      </c>
      <c r="AC103" s="145" t="s">
        <v>200</v>
      </c>
      <c r="AD103" s="144"/>
      <c r="AE103" s="143"/>
    </row>
    <row r="104" spans="1:31" customFormat="1" ht="15.75" customHeight="1">
      <c r="A104" s="154"/>
      <c r="B104" s="234" t="s">
        <v>199</v>
      </c>
      <c r="C104" s="234"/>
      <c r="D104" s="234"/>
      <c r="E104" s="234"/>
      <c r="F104" s="234"/>
      <c r="G104" s="234"/>
      <c r="H104" s="234"/>
      <c r="I104" s="234"/>
      <c r="J104" s="234"/>
      <c r="K104" s="234"/>
      <c r="L104" s="234"/>
      <c r="M104" s="234"/>
      <c r="N104" s="234"/>
      <c r="O104" s="235"/>
      <c r="P104" s="161" t="s">
        <v>199</v>
      </c>
      <c r="Q104" s="160">
        <v>222</v>
      </c>
      <c r="R104" s="159">
        <v>8</v>
      </c>
      <c r="S104" s="159">
        <v>0</v>
      </c>
      <c r="T104" s="158" t="s">
        <v>157</v>
      </c>
      <c r="U104" s="157" t="s">
        <v>157</v>
      </c>
      <c r="V104" s="148">
        <v>0</v>
      </c>
      <c r="W104" s="236"/>
      <c r="X104" s="236"/>
      <c r="Y104" s="237"/>
      <c r="Z104" s="156">
        <v>8634.1</v>
      </c>
      <c r="AA104" s="156">
        <v>1512.7</v>
      </c>
      <c r="AB104" s="155">
        <v>1150</v>
      </c>
      <c r="AC104" s="145" t="s">
        <v>21</v>
      </c>
      <c r="AD104" s="144"/>
      <c r="AE104" s="143"/>
    </row>
    <row r="105" spans="1:31" customFormat="1" ht="15.75" customHeight="1">
      <c r="A105" s="154"/>
      <c r="B105" s="234" t="s">
        <v>198</v>
      </c>
      <c r="C105" s="234"/>
      <c r="D105" s="234"/>
      <c r="E105" s="234"/>
      <c r="F105" s="234"/>
      <c r="G105" s="234"/>
      <c r="H105" s="234"/>
      <c r="I105" s="234"/>
      <c r="J105" s="234"/>
      <c r="K105" s="234"/>
      <c r="L105" s="234"/>
      <c r="M105" s="234"/>
      <c r="N105" s="234"/>
      <c r="O105" s="235"/>
      <c r="P105" s="161" t="s">
        <v>198</v>
      </c>
      <c r="Q105" s="160">
        <v>222</v>
      </c>
      <c r="R105" s="159">
        <v>8</v>
      </c>
      <c r="S105" s="159">
        <v>1</v>
      </c>
      <c r="T105" s="158" t="s">
        <v>157</v>
      </c>
      <c r="U105" s="157" t="s">
        <v>157</v>
      </c>
      <c r="V105" s="148">
        <v>0</v>
      </c>
      <c r="W105" s="236"/>
      <c r="X105" s="236"/>
      <c r="Y105" s="237"/>
      <c r="Z105" s="156">
        <v>8634.1</v>
      </c>
      <c r="AA105" s="156">
        <v>1512.7</v>
      </c>
      <c r="AB105" s="155">
        <v>1150</v>
      </c>
      <c r="AC105" s="145" t="s">
        <v>21</v>
      </c>
      <c r="AD105" s="144"/>
      <c r="AE105" s="143"/>
    </row>
    <row r="106" spans="1:31" customFormat="1" ht="47.25">
      <c r="A106" s="154"/>
      <c r="B106" s="165"/>
      <c r="C106" s="164"/>
      <c r="D106" s="166"/>
      <c r="E106" s="240" t="s">
        <v>197</v>
      </c>
      <c r="F106" s="240"/>
      <c r="G106" s="240"/>
      <c r="H106" s="240"/>
      <c r="I106" s="240"/>
      <c r="J106" s="240"/>
      <c r="K106" s="240"/>
      <c r="L106" s="240"/>
      <c r="M106" s="240"/>
      <c r="N106" s="240"/>
      <c r="O106" s="241"/>
      <c r="P106" s="161" t="s">
        <v>196</v>
      </c>
      <c r="Q106" s="160">
        <v>222</v>
      </c>
      <c r="R106" s="159">
        <v>8</v>
      </c>
      <c r="S106" s="159">
        <v>1</v>
      </c>
      <c r="T106" s="158" t="s">
        <v>195</v>
      </c>
      <c r="U106" s="157" t="s">
        <v>157</v>
      </c>
      <c r="V106" s="148" t="s">
        <v>19</v>
      </c>
      <c r="W106" s="236"/>
      <c r="X106" s="236"/>
      <c r="Y106" s="237"/>
      <c r="Z106" s="156">
        <v>8634.1</v>
      </c>
      <c r="AA106" s="156">
        <v>1512.7</v>
      </c>
      <c r="AB106" s="155">
        <v>1150</v>
      </c>
      <c r="AC106" s="145" t="s">
        <v>21</v>
      </c>
      <c r="AD106" s="144"/>
      <c r="AE106" s="143"/>
    </row>
    <row r="107" spans="1:31" customFormat="1" ht="31.5">
      <c r="A107" s="154"/>
      <c r="B107" s="165"/>
      <c r="C107" s="164"/>
      <c r="D107" s="164"/>
      <c r="E107" s="163"/>
      <c r="F107" s="163"/>
      <c r="G107" s="163"/>
      <c r="H107" s="162"/>
      <c r="I107" s="238" t="s">
        <v>194</v>
      </c>
      <c r="J107" s="238"/>
      <c r="K107" s="238"/>
      <c r="L107" s="238"/>
      <c r="M107" s="238"/>
      <c r="N107" s="238"/>
      <c r="O107" s="239"/>
      <c r="P107" s="161" t="s">
        <v>193</v>
      </c>
      <c r="Q107" s="160">
        <v>222</v>
      </c>
      <c r="R107" s="159">
        <v>8</v>
      </c>
      <c r="S107" s="159">
        <v>1</v>
      </c>
      <c r="T107" s="158" t="s">
        <v>192</v>
      </c>
      <c r="U107" s="157" t="s">
        <v>157</v>
      </c>
      <c r="V107" s="148" t="s">
        <v>19</v>
      </c>
      <c r="W107" s="236"/>
      <c r="X107" s="236"/>
      <c r="Y107" s="237"/>
      <c r="Z107" s="156">
        <v>3853</v>
      </c>
      <c r="AA107" s="156">
        <v>1512.7</v>
      </c>
      <c r="AB107" s="155">
        <v>1150</v>
      </c>
      <c r="AC107" s="145" t="s">
        <v>191</v>
      </c>
      <c r="AD107" s="144"/>
      <c r="AE107" s="143"/>
    </row>
    <row r="108" spans="1:31" customFormat="1" ht="78.75">
      <c r="A108" s="154"/>
      <c r="B108" s="230">
        <v>100</v>
      </c>
      <c r="C108" s="230"/>
      <c r="D108" s="230"/>
      <c r="E108" s="230"/>
      <c r="F108" s="230"/>
      <c r="G108" s="230"/>
      <c r="H108" s="230"/>
      <c r="I108" s="230"/>
      <c r="J108" s="230"/>
      <c r="K108" s="230"/>
      <c r="L108" s="230"/>
      <c r="M108" s="230"/>
      <c r="N108" s="230"/>
      <c r="O108" s="231"/>
      <c r="P108" s="153" t="s">
        <v>165</v>
      </c>
      <c r="Q108" s="152">
        <v>222</v>
      </c>
      <c r="R108" s="151">
        <v>8</v>
      </c>
      <c r="S108" s="151">
        <v>1</v>
      </c>
      <c r="T108" s="150" t="s">
        <v>192</v>
      </c>
      <c r="U108" s="149">
        <v>100</v>
      </c>
      <c r="V108" s="148" t="s">
        <v>19</v>
      </c>
      <c r="W108" s="232"/>
      <c r="X108" s="232"/>
      <c r="Y108" s="233"/>
      <c r="Z108" s="147">
        <v>818.9</v>
      </c>
      <c r="AA108" s="147">
        <v>1369.6</v>
      </c>
      <c r="AB108" s="146">
        <v>750</v>
      </c>
      <c r="AC108" s="145" t="s">
        <v>191</v>
      </c>
      <c r="AD108" s="144"/>
      <c r="AE108" s="143"/>
    </row>
    <row r="109" spans="1:31" customFormat="1" ht="15.75">
      <c r="A109" s="154"/>
      <c r="B109" s="230">
        <v>100</v>
      </c>
      <c r="C109" s="230"/>
      <c r="D109" s="230"/>
      <c r="E109" s="230"/>
      <c r="F109" s="230"/>
      <c r="G109" s="230"/>
      <c r="H109" s="230"/>
      <c r="I109" s="230"/>
      <c r="J109" s="230"/>
      <c r="K109" s="230"/>
      <c r="L109" s="230"/>
      <c r="M109" s="230"/>
      <c r="N109" s="230"/>
      <c r="O109" s="231"/>
      <c r="P109" s="153" t="s">
        <v>164</v>
      </c>
      <c r="Q109" s="152">
        <v>222</v>
      </c>
      <c r="R109" s="151">
        <v>8</v>
      </c>
      <c r="S109" s="151">
        <v>1</v>
      </c>
      <c r="T109" s="150" t="s">
        <v>192</v>
      </c>
      <c r="U109" s="149">
        <v>110</v>
      </c>
      <c r="V109" s="148" t="s">
        <v>19</v>
      </c>
      <c r="W109" s="232"/>
      <c r="X109" s="232"/>
      <c r="Y109" s="233"/>
      <c r="Z109" s="147">
        <v>818.9</v>
      </c>
      <c r="AA109" s="147">
        <v>1369.6</v>
      </c>
      <c r="AB109" s="146">
        <v>750</v>
      </c>
      <c r="AC109" s="145" t="s">
        <v>191</v>
      </c>
      <c r="AD109" s="144"/>
      <c r="AE109" s="143"/>
    </row>
    <row r="110" spans="1:31" customFormat="1" ht="31.5">
      <c r="A110" s="154"/>
      <c r="B110" s="230">
        <v>200</v>
      </c>
      <c r="C110" s="230"/>
      <c r="D110" s="230"/>
      <c r="E110" s="230"/>
      <c r="F110" s="230"/>
      <c r="G110" s="230"/>
      <c r="H110" s="230"/>
      <c r="I110" s="230"/>
      <c r="J110" s="230"/>
      <c r="K110" s="230"/>
      <c r="L110" s="230"/>
      <c r="M110" s="230"/>
      <c r="N110" s="230"/>
      <c r="O110" s="231"/>
      <c r="P110" s="153" t="s">
        <v>173</v>
      </c>
      <c r="Q110" s="152">
        <v>222</v>
      </c>
      <c r="R110" s="151">
        <v>8</v>
      </c>
      <c r="S110" s="151">
        <v>1</v>
      </c>
      <c r="T110" s="150" t="s">
        <v>192</v>
      </c>
      <c r="U110" s="149">
        <v>200</v>
      </c>
      <c r="V110" s="148" t="s">
        <v>19</v>
      </c>
      <c r="W110" s="232"/>
      <c r="X110" s="232"/>
      <c r="Y110" s="233"/>
      <c r="Z110" s="147">
        <v>3014.1</v>
      </c>
      <c r="AA110" s="147">
        <v>143.1</v>
      </c>
      <c r="AB110" s="146">
        <v>400</v>
      </c>
      <c r="AC110" s="145" t="s">
        <v>191</v>
      </c>
      <c r="AD110" s="144"/>
      <c r="AE110" s="143"/>
    </row>
    <row r="111" spans="1:31" customFormat="1" ht="31.5">
      <c r="A111" s="154"/>
      <c r="B111" s="230">
        <v>200</v>
      </c>
      <c r="C111" s="230"/>
      <c r="D111" s="230"/>
      <c r="E111" s="230"/>
      <c r="F111" s="230"/>
      <c r="G111" s="230"/>
      <c r="H111" s="230"/>
      <c r="I111" s="230"/>
      <c r="J111" s="230"/>
      <c r="K111" s="230"/>
      <c r="L111" s="230"/>
      <c r="M111" s="230"/>
      <c r="N111" s="230"/>
      <c r="O111" s="231"/>
      <c r="P111" s="153" t="s">
        <v>172</v>
      </c>
      <c r="Q111" s="152">
        <v>222</v>
      </c>
      <c r="R111" s="151">
        <v>8</v>
      </c>
      <c r="S111" s="151">
        <v>1</v>
      </c>
      <c r="T111" s="150" t="s">
        <v>192</v>
      </c>
      <c r="U111" s="149">
        <v>240</v>
      </c>
      <c r="V111" s="148" t="s">
        <v>19</v>
      </c>
      <c r="W111" s="232"/>
      <c r="X111" s="232"/>
      <c r="Y111" s="233"/>
      <c r="Z111" s="147">
        <v>3014.1</v>
      </c>
      <c r="AA111" s="147">
        <v>143.1</v>
      </c>
      <c r="AB111" s="146">
        <v>400</v>
      </c>
      <c r="AC111" s="145" t="s">
        <v>191</v>
      </c>
      <c r="AD111" s="144"/>
      <c r="AE111" s="143"/>
    </row>
    <row r="112" spans="1:31" customFormat="1" ht="15.75">
      <c r="A112" s="154"/>
      <c r="B112" s="230">
        <v>800</v>
      </c>
      <c r="C112" s="230"/>
      <c r="D112" s="230"/>
      <c r="E112" s="230"/>
      <c r="F112" s="230"/>
      <c r="G112" s="230"/>
      <c r="H112" s="230"/>
      <c r="I112" s="230"/>
      <c r="J112" s="230"/>
      <c r="K112" s="230"/>
      <c r="L112" s="230"/>
      <c r="M112" s="230"/>
      <c r="N112" s="230"/>
      <c r="O112" s="231"/>
      <c r="P112" s="153" t="s">
        <v>171</v>
      </c>
      <c r="Q112" s="152">
        <v>222</v>
      </c>
      <c r="R112" s="151">
        <v>8</v>
      </c>
      <c r="S112" s="151">
        <v>1</v>
      </c>
      <c r="T112" s="150" t="s">
        <v>192</v>
      </c>
      <c r="U112" s="149">
        <v>800</v>
      </c>
      <c r="V112" s="148" t="s">
        <v>19</v>
      </c>
      <c r="W112" s="232"/>
      <c r="X112" s="232"/>
      <c r="Y112" s="233"/>
      <c r="Z112" s="147">
        <v>20</v>
      </c>
      <c r="AA112" s="147">
        <v>0</v>
      </c>
      <c r="AB112" s="146">
        <v>0</v>
      </c>
      <c r="AC112" s="145" t="s">
        <v>191</v>
      </c>
      <c r="AD112" s="144"/>
      <c r="AE112" s="143"/>
    </row>
    <row r="113" spans="1:31" customFormat="1" ht="15.75">
      <c r="A113" s="154"/>
      <c r="B113" s="230">
        <v>800</v>
      </c>
      <c r="C113" s="230"/>
      <c r="D113" s="230"/>
      <c r="E113" s="230"/>
      <c r="F113" s="230"/>
      <c r="G113" s="230"/>
      <c r="H113" s="230"/>
      <c r="I113" s="230"/>
      <c r="J113" s="230"/>
      <c r="K113" s="230"/>
      <c r="L113" s="230"/>
      <c r="M113" s="230"/>
      <c r="N113" s="230"/>
      <c r="O113" s="231"/>
      <c r="P113" s="153" t="s">
        <v>170</v>
      </c>
      <c r="Q113" s="152">
        <v>222</v>
      </c>
      <c r="R113" s="151">
        <v>8</v>
      </c>
      <c r="S113" s="151">
        <v>1</v>
      </c>
      <c r="T113" s="150" t="s">
        <v>192</v>
      </c>
      <c r="U113" s="149">
        <v>850</v>
      </c>
      <c r="V113" s="148" t="s">
        <v>19</v>
      </c>
      <c r="W113" s="232"/>
      <c r="X113" s="232"/>
      <c r="Y113" s="233"/>
      <c r="Z113" s="147">
        <v>20</v>
      </c>
      <c r="AA113" s="147">
        <v>0</v>
      </c>
      <c r="AB113" s="146">
        <v>0</v>
      </c>
      <c r="AC113" s="145" t="s">
        <v>191</v>
      </c>
      <c r="AD113" s="144"/>
      <c r="AE113" s="143"/>
    </row>
    <row r="114" spans="1:31" customFormat="1" ht="31.5">
      <c r="A114" s="154"/>
      <c r="B114" s="165"/>
      <c r="C114" s="164"/>
      <c r="D114" s="164"/>
      <c r="E114" s="163"/>
      <c r="F114" s="163"/>
      <c r="G114" s="163"/>
      <c r="H114" s="162"/>
      <c r="I114" s="238" t="s">
        <v>190</v>
      </c>
      <c r="J114" s="238"/>
      <c r="K114" s="238"/>
      <c r="L114" s="238"/>
      <c r="M114" s="238"/>
      <c r="N114" s="238"/>
      <c r="O114" s="239"/>
      <c r="P114" s="161" t="s">
        <v>166</v>
      </c>
      <c r="Q114" s="160">
        <v>222</v>
      </c>
      <c r="R114" s="159">
        <v>8</v>
      </c>
      <c r="S114" s="159">
        <v>1</v>
      </c>
      <c r="T114" s="158" t="s">
        <v>189</v>
      </c>
      <c r="U114" s="157" t="s">
        <v>157</v>
      </c>
      <c r="V114" s="148" t="s">
        <v>19</v>
      </c>
      <c r="W114" s="236"/>
      <c r="X114" s="236"/>
      <c r="Y114" s="237"/>
      <c r="Z114" s="156">
        <v>4681.1000000000004</v>
      </c>
      <c r="AA114" s="156">
        <v>0</v>
      </c>
      <c r="AB114" s="155">
        <v>0</v>
      </c>
      <c r="AC114" s="145" t="s">
        <v>162</v>
      </c>
      <c r="AD114" s="144"/>
      <c r="AE114" s="143"/>
    </row>
    <row r="115" spans="1:31" customFormat="1" ht="78.75">
      <c r="A115" s="154"/>
      <c r="B115" s="230">
        <v>100</v>
      </c>
      <c r="C115" s="230"/>
      <c r="D115" s="230"/>
      <c r="E115" s="230"/>
      <c r="F115" s="230"/>
      <c r="G115" s="230"/>
      <c r="H115" s="230"/>
      <c r="I115" s="230"/>
      <c r="J115" s="230"/>
      <c r="K115" s="230"/>
      <c r="L115" s="230"/>
      <c r="M115" s="230"/>
      <c r="N115" s="230"/>
      <c r="O115" s="231"/>
      <c r="P115" s="153" t="s">
        <v>165</v>
      </c>
      <c r="Q115" s="152">
        <v>222</v>
      </c>
      <c r="R115" s="151">
        <v>8</v>
      </c>
      <c r="S115" s="151">
        <v>1</v>
      </c>
      <c r="T115" s="150" t="s">
        <v>189</v>
      </c>
      <c r="U115" s="149">
        <v>100</v>
      </c>
      <c r="V115" s="148" t="s">
        <v>19</v>
      </c>
      <c r="W115" s="232"/>
      <c r="X115" s="232"/>
      <c r="Y115" s="233"/>
      <c r="Z115" s="147">
        <v>4681.1000000000004</v>
      </c>
      <c r="AA115" s="147">
        <v>0</v>
      </c>
      <c r="AB115" s="146">
        <v>0</v>
      </c>
      <c r="AC115" s="145" t="s">
        <v>162</v>
      </c>
      <c r="AD115" s="144"/>
      <c r="AE115" s="143"/>
    </row>
    <row r="116" spans="1:31" customFormat="1" ht="15.75">
      <c r="A116" s="154"/>
      <c r="B116" s="230">
        <v>100</v>
      </c>
      <c r="C116" s="230"/>
      <c r="D116" s="230"/>
      <c r="E116" s="230"/>
      <c r="F116" s="230"/>
      <c r="G116" s="230"/>
      <c r="H116" s="230"/>
      <c r="I116" s="230"/>
      <c r="J116" s="230"/>
      <c r="K116" s="230"/>
      <c r="L116" s="230"/>
      <c r="M116" s="230"/>
      <c r="N116" s="230"/>
      <c r="O116" s="231"/>
      <c r="P116" s="153" t="s">
        <v>164</v>
      </c>
      <c r="Q116" s="152">
        <v>222</v>
      </c>
      <c r="R116" s="151">
        <v>8</v>
      </c>
      <c r="S116" s="151">
        <v>1</v>
      </c>
      <c r="T116" s="150" t="s">
        <v>189</v>
      </c>
      <c r="U116" s="149">
        <v>110</v>
      </c>
      <c r="V116" s="148" t="s">
        <v>19</v>
      </c>
      <c r="W116" s="232"/>
      <c r="X116" s="232"/>
      <c r="Y116" s="233"/>
      <c r="Z116" s="147">
        <v>4681.1000000000004</v>
      </c>
      <c r="AA116" s="147">
        <v>0</v>
      </c>
      <c r="AB116" s="146">
        <v>0</v>
      </c>
      <c r="AC116" s="145" t="s">
        <v>162</v>
      </c>
      <c r="AD116" s="144"/>
      <c r="AE116" s="143"/>
    </row>
    <row r="117" spans="1:31" customFormat="1" ht="31.5">
      <c r="A117" s="154"/>
      <c r="B117" s="165"/>
      <c r="C117" s="164"/>
      <c r="D117" s="164"/>
      <c r="E117" s="163"/>
      <c r="F117" s="163"/>
      <c r="G117" s="163"/>
      <c r="H117" s="162"/>
      <c r="I117" s="238" t="s">
        <v>360</v>
      </c>
      <c r="J117" s="238"/>
      <c r="K117" s="238"/>
      <c r="L117" s="238"/>
      <c r="M117" s="238"/>
      <c r="N117" s="238"/>
      <c r="O117" s="239"/>
      <c r="P117" s="161" t="s">
        <v>361</v>
      </c>
      <c r="Q117" s="160">
        <v>222</v>
      </c>
      <c r="R117" s="159">
        <v>8</v>
      </c>
      <c r="S117" s="159">
        <v>1</v>
      </c>
      <c r="T117" s="158" t="s">
        <v>362</v>
      </c>
      <c r="U117" s="157" t="s">
        <v>157</v>
      </c>
      <c r="V117" s="148" t="s">
        <v>19</v>
      </c>
      <c r="W117" s="236"/>
      <c r="X117" s="236"/>
      <c r="Y117" s="237"/>
      <c r="Z117" s="156">
        <v>97.4</v>
      </c>
      <c r="AA117" s="156">
        <v>0</v>
      </c>
      <c r="AB117" s="155">
        <v>0</v>
      </c>
      <c r="AC117" s="145" t="s">
        <v>162</v>
      </c>
      <c r="AD117" s="144"/>
      <c r="AE117" s="143"/>
    </row>
    <row r="118" spans="1:31" customFormat="1" ht="31.5">
      <c r="A118" s="154"/>
      <c r="B118" s="230">
        <v>200</v>
      </c>
      <c r="C118" s="230"/>
      <c r="D118" s="230"/>
      <c r="E118" s="230"/>
      <c r="F118" s="230"/>
      <c r="G118" s="230"/>
      <c r="H118" s="230"/>
      <c r="I118" s="230"/>
      <c r="J118" s="230"/>
      <c r="K118" s="230"/>
      <c r="L118" s="230"/>
      <c r="M118" s="230"/>
      <c r="N118" s="230"/>
      <c r="O118" s="231"/>
      <c r="P118" s="153" t="s">
        <v>173</v>
      </c>
      <c r="Q118" s="152">
        <v>222</v>
      </c>
      <c r="R118" s="151">
        <v>8</v>
      </c>
      <c r="S118" s="151">
        <v>1</v>
      </c>
      <c r="T118" s="150" t="s">
        <v>362</v>
      </c>
      <c r="U118" s="149">
        <v>200</v>
      </c>
      <c r="V118" s="148" t="s">
        <v>19</v>
      </c>
      <c r="W118" s="232"/>
      <c r="X118" s="232"/>
      <c r="Y118" s="233"/>
      <c r="Z118" s="147">
        <v>97.4</v>
      </c>
      <c r="AA118" s="147">
        <v>0</v>
      </c>
      <c r="AB118" s="146">
        <v>0</v>
      </c>
      <c r="AC118" s="145" t="s">
        <v>162</v>
      </c>
      <c r="AD118" s="144"/>
      <c r="AE118" s="143"/>
    </row>
    <row r="119" spans="1:31" customFormat="1" ht="31.5">
      <c r="A119" s="154"/>
      <c r="B119" s="230">
        <v>200</v>
      </c>
      <c r="C119" s="230"/>
      <c r="D119" s="230"/>
      <c r="E119" s="230"/>
      <c r="F119" s="230"/>
      <c r="G119" s="230"/>
      <c r="H119" s="230"/>
      <c r="I119" s="230"/>
      <c r="J119" s="230"/>
      <c r="K119" s="230"/>
      <c r="L119" s="230"/>
      <c r="M119" s="230"/>
      <c r="N119" s="230"/>
      <c r="O119" s="231"/>
      <c r="P119" s="153" t="s">
        <v>172</v>
      </c>
      <c r="Q119" s="152">
        <v>222</v>
      </c>
      <c r="R119" s="151">
        <v>8</v>
      </c>
      <c r="S119" s="151">
        <v>1</v>
      </c>
      <c r="T119" s="150" t="s">
        <v>362</v>
      </c>
      <c r="U119" s="149">
        <v>240</v>
      </c>
      <c r="V119" s="148" t="s">
        <v>19</v>
      </c>
      <c r="W119" s="232"/>
      <c r="X119" s="232"/>
      <c r="Y119" s="233"/>
      <c r="Z119" s="147">
        <v>97.4</v>
      </c>
      <c r="AA119" s="147">
        <v>0</v>
      </c>
      <c r="AB119" s="146">
        <v>0</v>
      </c>
      <c r="AC119" s="145" t="s">
        <v>162</v>
      </c>
      <c r="AD119" s="144"/>
      <c r="AE119" s="143"/>
    </row>
    <row r="120" spans="1:31" customFormat="1" ht="15.75" customHeight="1">
      <c r="A120" s="154"/>
      <c r="B120" s="165"/>
      <c r="C120" s="164"/>
      <c r="D120" s="164"/>
      <c r="E120" s="163"/>
      <c r="F120" s="163"/>
      <c r="G120" s="163"/>
      <c r="H120" s="162"/>
      <c r="I120" s="238" t="s">
        <v>363</v>
      </c>
      <c r="J120" s="238"/>
      <c r="K120" s="238"/>
      <c r="L120" s="238"/>
      <c r="M120" s="238"/>
      <c r="N120" s="238"/>
      <c r="O120" s="239"/>
      <c r="P120" s="161" t="s">
        <v>364</v>
      </c>
      <c r="Q120" s="160">
        <v>222</v>
      </c>
      <c r="R120" s="159">
        <v>8</v>
      </c>
      <c r="S120" s="159">
        <v>1</v>
      </c>
      <c r="T120" s="158" t="s">
        <v>365</v>
      </c>
      <c r="U120" s="157" t="s">
        <v>157</v>
      </c>
      <c r="V120" s="148" t="s">
        <v>19</v>
      </c>
      <c r="W120" s="236"/>
      <c r="X120" s="236"/>
      <c r="Y120" s="237"/>
      <c r="Z120" s="156">
        <v>2.6</v>
      </c>
      <c r="AA120" s="156">
        <v>0</v>
      </c>
      <c r="AB120" s="155">
        <v>0</v>
      </c>
      <c r="AC120" s="145" t="s">
        <v>366</v>
      </c>
      <c r="AD120" s="144"/>
      <c r="AE120" s="143"/>
    </row>
    <row r="121" spans="1:31" customFormat="1" ht="15.75" customHeight="1">
      <c r="A121" s="154"/>
      <c r="B121" s="230">
        <v>200</v>
      </c>
      <c r="C121" s="230"/>
      <c r="D121" s="230"/>
      <c r="E121" s="230"/>
      <c r="F121" s="230"/>
      <c r="G121" s="230"/>
      <c r="H121" s="230"/>
      <c r="I121" s="230"/>
      <c r="J121" s="230"/>
      <c r="K121" s="230"/>
      <c r="L121" s="230"/>
      <c r="M121" s="230"/>
      <c r="N121" s="230"/>
      <c r="O121" s="231"/>
      <c r="P121" s="153" t="s">
        <v>173</v>
      </c>
      <c r="Q121" s="152">
        <v>222</v>
      </c>
      <c r="R121" s="151">
        <v>8</v>
      </c>
      <c r="S121" s="151">
        <v>1</v>
      </c>
      <c r="T121" s="150" t="s">
        <v>365</v>
      </c>
      <c r="U121" s="149">
        <v>200</v>
      </c>
      <c r="V121" s="148" t="s">
        <v>19</v>
      </c>
      <c r="W121" s="232"/>
      <c r="X121" s="232"/>
      <c r="Y121" s="233"/>
      <c r="Z121" s="147">
        <v>2.6</v>
      </c>
      <c r="AA121" s="147">
        <v>0</v>
      </c>
      <c r="AB121" s="146">
        <v>0</v>
      </c>
      <c r="AC121" s="145" t="s">
        <v>366</v>
      </c>
      <c r="AD121" s="144"/>
      <c r="AE121" s="143"/>
    </row>
    <row r="122" spans="1:31" customFormat="1" ht="15.75" customHeight="1">
      <c r="A122" s="154"/>
      <c r="B122" s="230">
        <v>200</v>
      </c>
      <c r="C122" s="230"/>
      <c r="D122" s="230"/>
      <c r="E122" s="230"/>
      <c r="F122" s="230"/>
      <c r="G122" s="230"/>
      <c r="H122" s="230"/>
      <c r="I122" s="230"/>
      <c r="J122" s="230"/>
      <c r="K122" s="230"/>
      <c r="L122" s="230"/>
      <c r="M122" s="230"/>
      <c r="N122" s="230"/>
      <c r="O122" s="231"/>
      <c r="P122" s="153" t="s">
        <v>172</v>
      </c>
      <c r="Q122" s="152">
        <v>222</v>
      </c>
      <c r="R122" s="151">
        <v>8</v>
      </c>
      <c r="S122" s="151">
        <v>1</v>
      </c>
      <c r="T122" s="150" t="s">
        <v>365</v>
      </c>
      <c r="U122" s="149">
        <v>240</v>
      </c>
      <c r="V122" s="148" t="s">
        <v>19</v>
      </c>
      <c r="W122" s="232"/>
      <c r="X122" s="232"/>
      <c r="Y122" s="233"/>
      <c r="Z122" s="147">
        <v>2.6</v>
      </c>
      <c r="AA122" s="147">
        <v>0</v>
      </c>
      <c r="AB122" s="146">
        <v>0</v>
      </c>
      <c r="AC122" s="145" t="s">
        <v>366</v>
      </c>
      <c r="AD122" s="144"/>
      <c r="AE122" s="143"/>
    </row>
    <row r="123" spans="1:31" customFormat="1" ht="15.75" customHeight="1">
      <c r="A123" s="154"/>
      <c r="B123" s="234" t="s">
        <v>188</v>
      </c>
      <c r="C123" s="234"/>
      <c r="D123" s="234"/>
      <c r="E123" s="234"/>
      <c r="F123" s="234"/>
      <c r="G123" s="234"/>
      <c r="H123" s="234"/>
      <c r="I123" s="234"/>
      <c r="J123" s="234"/>
      <c r="K123" s="234"/>
      <c r="L123" s="234"/>
      <c r="M123" s="234"/>
      <c r="N123" s="234"/>
      <c r="O123" s="235"/>
      <c r="P123" s="161" t="s">
        <v>188</v>
      </c>
      <c r="Q123" s="160">
        <v>222</v>
      </c>
      <c r="R123" s="159">
        <v>10</v>
      </c>
      <c r="S123" s="159">
        <v>0</v>
      </c>
      <c r="T123" s="158" t="s">
        <v>157</v>
      </c>
      <c r="U123" s="157" t="s">
        <v>157</v>
      </c>
      <c r="V123" s="148">
        <v>0</v>
      </c>
      <c r="W123" s="236"/>
      <c r="X123" s="236"/>
      <c r="Y123" s="237"/>
      <c r="Z123" s="156">
        <v>227</v>
      </c>
      <c r="AA123" s="156">
        <v>225.3</v>
      </c>
      <c r="AB123" s="155">
        <v>225.3</v>
      </c>
      <c r="AC123" s="145" t="s">
        <v>181</v>
      </c>
      <c r="AD123" s="144"/>
      <c r="AE123" s="143"/>
    </row>
    <row r="124" spans="1:31" customFormat="1" ht="15.75" customHeight="1">
      <c r="A124" s="154"/>
      <c r="B124" s="234" t="s">
        <v>187</v>
      </c>
      <c r="C124" s="234"/>
      <c r="D124" s="234"/>
      <c r="E124" s="234"/>
      <c r="F124" s="234"/>
      <c r="G124" s="234"/>
      <c r="H124" s="234"/>
      <c r="I124" s="234"/>
      <c r="J124" s="234"/>
      <c r="K124" s="234"/>
      <c r="L124" s="234"/>
      <c r="M124" s="234"/>
      <c r="N124" s="234"/>
      <c r="O124" s="235"/>
      <c r="P124" s="161" t="s">
        <v>187</v>
      </c>
      <c r="Q124" s="160">
        <v>222</v>
      </c>
      <c r="R124" s="159">
        <v>10</v>
      </c>
      <c r="S124" s="159">
        <v>1</v>
      </c>
      <c r="T124" s="158" t="s">
        <v>157</v>
      </c>
      <c r="U124" s="157" t="s">
        <v>157</v>
      </c>
      <c r="V124" s="148">
        <v>0</v>
      </c>
      <c r="W124" s="236"/>
      <c r="X124" s="236"/>
      <c r="Y124" s="237"/>
      <c r="Z124" s="156">
        <v>227</v>
      </c>
      <c r="AA124" s="156">
        <v>225.3</v>
      </c>
      <c r="AB124" s="155">
        <v>225.3</v>
      </c>
      <c r="AC124" s="145" t="s">
        <v>181</v>
      </c>
      <c r="AD124" s="144"/>
      <c r="AE124" s="143"/>
    </row>
    <row r="125" spans="1:31" customFormat="1" ht="15.75">
      <c r="A125" s="154"/>
      <c r="B125" s="165"/>
      <c r="C125" s="164"/>
      <c r="D125" s="166"/>
      <c r="E125" s="240" t="s">
        <v>161</v>
      </c>
      <c r="F125" s="240"/>
      <c r="G125" s="240"/>
      <c r="H125" s="240"/>
      <c r="I125" s="240"/>
      <c r="J125" s="240"/>
      <c r="K125" s="240"/>
      <c r="L125" s="240"/>
      <c r="M125" s="240"/>
      <c r="N125" s="240"/>
      <c r="O125" s="241"/>
      <c r="P125" s="161" t="s">
        <v>160</v>
      </c>
      <c r="Q125" s="160">
        <v>222</v>
      </c>
      <c r="R125" s="159">
        <v>10</v>
      </c>
      <c r="S125" s="159">
        <v>1</v>
      </c>
      <c r="T125" s="158" t="s">
        <v>159</v>
      </c>
      <c r="U125" s="157" t="s">
        <v>157</v>
      </c>
      <c r="V125" s="148" t="s">
        <v>19</v>
      </c>
      <c r="W125" s="236"/>
      <c r="X125" s="236"/>
      <c r="Y125" s="237"/>
      <c r="Z125" s="156">
        <v>227</v>
      </c>
      <c r="AA125" s="156">
        <v>225.3</v>
      </c>
      <c r="AB125" s="155">
        <v>225.3</v>
      </c>
      <c r="AC125" s="145" t="s">
        <v>181</v>
      </c>
      <c r="AD125" s="144"/>
      <c r="AE125" s="143"/>
    </row>
    <row r="126" spans="1:31" customFormat="1" ht="15.75" customHeight="1">
      <c r="A126" s="154"/>
      <c r="B126" s="165"/>
      <c r="C126" s="164"/>
      <c r="D126" s="164"/>
      <c r="E126" s="163"/>
      <c r="F126" s="163"/>
      <c r="G126" s="163"/>
      <c r="H126" s="162"/>
      <c r="I126" s="238" t="s">
        <v>186</v>
      </c>
      <c r="J126" s="238"/>
      <c r="K126" s="238"/>
      <c r="L126" s="238"/>
      <c r="M126" s="238"/>
      <c r="N126" s="238"/>
      <c r="O126" s="239"/>
      <c r="P126" s="161" t="s">
        <v>185</v>
      </c>
      <c r="Q126" s="160">
        <v>222</v>
      </c>
      <c r="R126" s="159">
        <v>10</v>
      </c>
      <c r="S126" s="159">
        <v>1</v>
      </c>
      <c r="T126" s="158" t="s">
        <v>182</v>
      </c>
      <c r="U126" s="157" t="s">
        <v>157</v>
      </c>
      <c r="V126" s="148" t="s">
        <v>19</v>
      </c>
      <c r="W126" s="236"/>
      <c r="X126" s="236"/>
      <c r="Y126" s="237"/>
      <c r="Z126" s="156">
        <v>227</v>
      </c>
      <c r="AA126" s="156">
        <v>225.3</v>
      </c>
      <c r="AB126" s="155">
        <v>225.3</v>
      </c>
      <c r="AC126" s="145" t="s">
        <v>181</v>
      </c>
      <c r="AD126" s="144"/>
      <c r="AE126" s="143"/>
    </row>
    <row r="127" spans="1:31" customFormat="1" ht="15.75" customHeight="1">
      <c r="A127" s="154"/>
      <c r="B127" s="230">
        <v>300</v>
      </c>
      <c r="C127" s="230"/>
      <c r="D127" s="230"/>
      <c r="E127" s="230"/>
      <c r="F127" s="230"/>
      <c r="G127" s="230"/>
      <c r="H127" s="230"/>
      <c r="I127" s="230"/>
      <c r="J127" s="230"/>
      <c r="K127" s="230"/>
      <c r="L127" s="230"/>
      <c r="M127" s="230"/>
      <c r="N127" s="230"/>
      <c r="O127" s="231"/>
      <c r="P127" s="153" t="s">
        <v>184</v>
      </c>
      <c r="Q127" s="152">
        <v>222</v>
      </c>
      <c r="R127" s="151">
        <v>10</v>
      </c>
      <c r="S127" s="151">
        <v>1</v>
      </c>
      <c r="T127" s="150" t="s">
        <v>182</v>
      </c>
      <c r="U127" s="149">
        <v>300</v>
      </c>
      <c r="V127" s="148" t="s">
        <v>19</v>
      </c>
      <c r="W127" s="232"/>
      <c r="X127" s="232"/>
      <c r="Y127" s="233"/>
      <c r="Z127" s="147">
        <v>227</v>
      </c>
      <c r="AA127" s="147">
        <v>225.3</v>
      </c>
      <c r="AB127" s="146">
        <v>225.3</v>
      </c>
      <c r="AC127" s="145" t="s">
        <v>181</v>
      </c>
      <c r="AD127" s="144"/>
      <c r="AE127" s="143"/>
    </row>
    <row r="128" spans="1:31" customFormat="1" ht="31.5">
      <c r="A128" s="154"/>
      <c r="B128" s="230">
        <v>300</v>
      </c>
      <c r="C128" s="230"/>
      <c r="D128" s="230"/>
      <c r="E128" s="230"/>
      <c r="F128" s="230"/>
      <c r="G128" s="230"/>
      <c r="H128" s="230"/>
      <c r="I128" s="230"/>
      <c r="J128" s="230"/>
      <c r="K128" s="230"/>
      <c r="L128" s="230"/>
      <c r="M128" s="230"/>
      <c r="N128" s="230"/>
      <c r="O128" s="231"/>
      <c r="P128" s="153" t="s">
        <v>183</v>
      </c>
      <c r="Q128" s="152">
        <v>222</v>
      </c>
      <c r="R128" s="151">
        <v>10</v>
      </c>
      <c r="S128" s="151">
        <v>1</v>
      </c>
      <c r="T128" s="150" t="s">
        <v>182</v>
      </c>
      <c r="U128" s="149">
        <v>310</v>
      </c>
      <c r="V128" s="148" t="s">
        <v>19</v>
      </c>
      <c r="W128" s="232"/>
      <c r="X128" s="232"/>
      <c r="Y128" s="233"/>
      <c r="Z128" s="147">
        <v>227</v>
      </c>
      <c r="AA128" s="147">
        <v>225.3</v>
      </c>
      <c r="AB128" s="146">
        <v>225.3</v>
      </c>
      <c r="AC128" s="145" t="s">
        <v>181</v>
      </c>
      <c r="AD128" s="144"/>
      <c r="AE128" s="143"/>
    </row>
    <row r="129" spans="1:31" customFormat="1" ht="15.75" customHeight="1">
      <c r="A129" s="154"/>
      <c r="B129" s="234" t="s">
        <v>180</v>
      </c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5"/>
      <c r="P129" s="161" t="s">
        <v>180</v>
      </c>
      <c r="Q129" s="160">
        <v>222</v>
      </c>
      <c r="R129" s="159">
        <v>11</v>
      </c>
      <c r="S129" s="159">
        <v>0</v>
      </c>
      <c r="T129" s="158" t="s">
        <v>157</v>
      </c>
      <c r="U129" s="157" t="s">
        <v>157</v>
      </c>
      <c r="V129" s="148">
        <v>0</v>
      </c>
      <c r="W129" s="236"/>
      <c r="X129" s="236"/>
      <c r="Y129" s="237"/>
      <c r="Z129" s="156">
        <v>5222.5</v>
      </c>
      <c r="AA129" s="156">
        <v>1370</v>
      </c>
      <c r="AB129" s="155">
        <v>965.7</v>
      </c>
      <c r="AC129" s="145" t="s">
        <v>21</v>
      </c>
      <c r="AD129" s="144"/>
      <c r="AE129" s="143"/>
    </row>
    <row r="130" spans="1:31" customFormat="1" ht="15.75" customHeight="1">
      <c r="A130" s="154"/>
      <c r="B130" s="234" t="s">
        <v>179</v>
      </c>
      <c r="C130" s="234"/>
      <c r="D130" s="234"/>
      <c r="E130" s="234"/>
      <c r="F130" s="234"/>
      <c r="G130" s="234"/>
      <c r="H130" s="234"/>
      <c r="I130" s="234"/>
      <c r="J130" s="234"/>
      <c r="K130" s="234"/>
      <c r="L130" s="234"/>
      <c r="M130" s="234"/>
      <c r="N130" s="234"/>
      <c r="O130" s="235"/>
      <c r="P130" s="161" t="s">
        <v>179</v>
      </c>
      <c r="Q130" s="160">
        <v>222</v>
      </c>
      <c r="R130" s="159">
        <v>11</v>
      </c>
      <c r="S130" s="159">
        <v>2</v>
      </c>
      <c r="T130" s="158" t="s">
        <v>157</v>
      </c>
      <c r="U130" s="157" t="s">
        <v>157</v>
      </c>
      <c r="V130" s="148">
        <v>0</v>
      </c>
      <c r="W130" s="236"/>
      <c r="X130" s="236"/>
      <c r="Y130" s="237"/>
      <c r="Z130" s="156">
        <v>5222.5</v>
      </c>
      <c r="AA130" s="156">
        <v>1370</v>
      </c>
      <c r="AB130" s="155">
        <v>965.7</v>
      </c>
      <c r="AC130" s="145" t="s">
        <v>21</v>
      </c>
      <c r="AD130" s="144"/>
      <c r="AE130" s="143"/>
    </row>
    <row r="131" spans="1:31" customFormat="1" ht="31.5">
      <c r="A131" s="154"/>
      <c r="B131" s="165"/>
      <c r="C131" s="164"/>
      <c r="D131" s="166"/>
      <c r="E131" s="240" t="s">
        <v>178</v>
      </c>
      <c r="F131" s="240"/>
      <c r="G131" s="240"/>
      <c r="H131" s="240"/>
      <c r="I131" s="240"/>
      <c r="J131" s="240"/>
      <c r="K131" s="240"/>
      <c r="L131" s="240"/>
      <c r="M131" s="240"/>
      <c r="N131" s="240"/>
      <c r="O131" s="241"/>
      <c r="P131" s="161" t="s">
        <v>177</v>
      </c>
      <c r="Q131" s="160">
        <v>222</v>
      </c>
      <c r="R131" s="159">
        <v>11</v>
      </c>
      <c r="S131" s="159">
        <v>2</v>
      </c>
      <c r="T131" s="158" t="s">
        <v>176</v>
      </c>
      <c r="U131" s="157" t="s">
        <v>157</v>
      </c>
      <c r="V131" s="148" t="s">
        <v>19</v>
      </c>
      <c r="W131" s="236"/>
      <c r="X131" s="236"/>
      <c r="Y131" s="237"/>
      <c r="Z131" s="156">
        <v>5222.5</v>
      </c>
      <c r="AA131" s="156">
        <v>1370</v>
      </c>
      <c r="AB131" s="155">
        <v>965.7</v>
      </c>
      <c r="AC131" s="145" t="s">
        <v>21</v>
      </c>
      <c r="AD131" s="144"/>
      <c r="AE131" s="143"/>
    </row>
    <row r="132" spans="1:31" customFormat="1" ht="31.5">
      <c r="A132" s="154"/>
      <c r="B132" s="165"/>
      <c r="C132" s="164"/>
      <c r="D132" s="164"/>
      <c r="E132" s="163"/>
      <c r="F132" s="163"/>
      <c r="G132" s="163"/>
      <c r="H132" s="162"/>
      <c r="I132" s="238" t="s">
        <v>175</v>
      </c>
      <c r="J132" s="238"/>
      <c r="K132" s="238"/>
      <c r="L132" s="238"/>
      <c r="M132" s="238"/>
      <c r="N132" s="238"/>
      <c r="O132" s="239"/>
      <c r="P132" s="161" t="s">
        <v>174</v>
      </c>
      <c r="Q132" s="160">
        <v>222</v>
      </c>
      <c r="R132" s="159">
        <v>11</v>
      </c>
      <c r="S132" s="159">
        <v>2</v>
      </c>
      <c r="T132" s="158" t="s">
        <v>169</v>
      </c>
      <c r="U132" s="157" t="s">
        <v>157</v>
      </c>
      <c r="V132" s="148" t="s">
        <v>19</v>
      </c>
      <c r="W132" s="236"/>
      <c r="X132" s="236"/>
      <c r="Y132" s="237"/>
      <c r="Z132" s="156">
        <v>2390.4</v>
      </c>
      <c r="AA132" s="156">
        <v>1370</v>
      </c>
      <c r="AB132" s="155">
        <v>965.7</v>
      </c>
      <c r="AC132" s="145" t="s">
        <v>168</v>
      </c>
      <c r="AD132" s="144"/>
      <c r="AE132" s="143"/>
    </row>
    <row r="133" spans="1:31" customFormat="1" ht="78.75">
      <c r="A133" s="154"/>
      <c r="B133" s="230">
        <v>100</v>
      </c>
      <c r="C133" s="230"/>
      <c r="D133" s="230"/>
      <c r="E133" s="230"/>
      <c r="F133" s="230"/>
      <c r="G133" s="230"/>
      <c r="H133" s="230"/>
      <c r="I133" s="230"/>
      <c r="J133" s="230"/>
      <c r="K133" s="230"/>
      <c r="L133" s="230"/>
      <c r="M133" s="230"/>
      <c r="N133" s="230"/>
      <c r="O133" s="231"/>
      <c r="P133" s="153" t="s">
        <v>165</v>
      </c>
      <c r="Q133" s="152">
        <v>222</v>
      </c>
      <c r="R133" s="151">
        <v>11</v>
      </c>
      <c r="S133" s="151">
        <v>2</v>
      </c>
      <c r="T133" s="150" t="s">
        <v>169</v>
      </c>
      <c r="U133" s="149">
        <v>100</v>
      </c>
      <c r="V133" s="148" t="s">
        <v>19</v>
      </c>
      <c r="W133" s="232"/>
      <c r="X133" s="232"/>
      <c r="Y133" s="233"/>
      <c r="Z133" s="147">
        <v>608.1</v>
      </c>
      <c r="AA133" s="147">
        <v>1250</v>
      </c>
      <c r="AB133" s="146">
        <v>750</v>
      </c>
      <c r="AC133" s="145" t="s">
        <v>168</v>
      </c>
      <c r="AD133" s="144"/>
      <c r="AE133" s="143"/>
    </row>
    <row r="134" spans="1:31" customFormat="1" ht="15.75">
      <c r="A134" s="154"/>
      <c r="B134" s="230">
        <v>100</v>
      </c>
      <c r="C134" s="230"/>
      <c r="D134" s="230"/>
      <c r="E134" s="230"/>
      <c r="F134" s="230"/>
      <c r="G134" s="230"/>
      <c r="H134" s="230"/>
      <c r="I134" s="230"/>
      <c r="J134" s="230"/>
      <c r="K134" s="230"/>
      <c r="L134" s="230"/>
      <c r="M134" s="230"/>
      <c r="N134" s="230"/>
      <c r="O134" s="231"/>
      <c r="P134" s="153" t="s">
        <v>164</v>
      </c>
      <c r="Q134" s="152">
        <v>222</v>
      </c>
      <c r="R134" s="151">
        <v>11</v>
      </c>
      <c r="S134" s="151">
        <v>2</v>
      </c>
      <c r="T134" s="150" t="s">
        <v>169</v>
      </c>
      <c r="U134" s="149">
        <v>110</v>
      </c>
      <c r="V134" s="148" t="s">
        <v>19</v>
      </c>
      <c r="W134" s="232"/>
      <c r="X134" s="232"/>
      <c r="Y134" s="233"/>
      <c r="Z134" s="147">
        <v>608.1</v>
      </c>
      <c r="AA134" s="147">
        <v>1250</v>
      </c>
      <c r="AB134" s="146">
        <v>750</v>
      </c>
      <c r="AC134" s="145" t="s">
        <v>168</v>
      </c>
      <c r="AD134" s="144"/>
      <c r="AE134" s="143"/>
    </row>
    <row r="135" spans="1:31" customFormat="1" ht="31.5">
      <c r="A135" s="154"/>
      <c r="B135" s="230">
        <v>200</v>
      </c>
      <c r="C135" s="230"/>
      <c r="D135" s="230"/>
      <c r="E135" s="230"/>
      <c r="F135" s="230"/>
      <c r="G135" s="230"/>
      <c r="H135" s="230"/>
      <c r="I135" s="230"/>
      <c r="J135" s="230"/>
      <c r="K135" s="230"/>
      <c r="L135" s="230"/>
      <c r="M135" s="230"/>
      <c r="N135" s="230"/>
      <c r="O135" s="231"/>
      <c r="P135" s="153" t="s">
        <v>173</v>
      </c>
      <c r="Q135" s="152">
        <v>222</v>
      </c>
      <c r="R135" s="151">
        <v>11</v>
      </c>
      <c r="S135" s="151">
        <v>2</v>
      </c>
      <c r="T135" s="150" t="s">
        <v>169</v>
      </c>
      <c r="U135" s="149">
        <v>200</v>
      </c>
      <c r="V135" s="148" t="s">
        <v>19</v>
      </c>
      <c r="W135" s="232"/>
      <c r="X135" s="232"/>
      <c r="Y135" s="233"/>
      <c r="Z135" s="147">
        <v>1762.3</v>
      </c>
      <c r="AA135" s="147">
        <v>100</v>
      </c>
      <c r="AB135" s="146">
        <v>195.7</v>
      </c>
      <c r="AC135" s="145" t="s">
        <v>168</v>
      </c>
      <c r="AD135" s="144"/>
      <c r="AE135" s="143"/>
    </row>
    <row r="136" spans="1:31" customFormat="1" ht="31.5">
      <c r="A136" s="154"/>
      <c r="B136" s="230">
        <v>200</v>
      </c>
      <c r="C136" s="230"/>
      <c r="D136" s="230"/>
      <c r="E136" s="230"/>
      <c r="F136" s="230"/>
      <c r="G136" s="230"/>
      <c r="H136" s="230"/>
      <c r="I136" s="230"/>
      <c r="J136" s="230"/>
      <c r="K136" s="230"/>
      <c r="L136" s="230"/>
      <c r="M136" s="230"/>
      <c r="N136" s="230"/>
      <c r="O136" s="231"/>
      <c r="P136" s="153" t="s">
        <v>172</v>
      </c>
      <c r="Q136" s="152">
        <v>222</v>
      </c>
      <c r="R136" s="151">
        <v>11</v>
      </c>
      <c r="S136" s="151">
        <v>2</v>
      </c>
      <c r="T136" s="150" t="s">
        <v>169</v>
      </c>
      <c r="U136" s="149">
        <v>240</v>
      </c>
      <c r="V136" s="148" t="s">
        <v>19</v>
      </c>
      <c r="W136" s="232"/>
      <c r="X136" s="232"/>
      <c r="Y136" s="233"/>
      <c r="Z136" s="147">
        <v>1762.3</v>
      </c>
      <c r="AA136" s="147">
        <v>100</v>
      </c>
      <c r="AB136" s="146">
        <v>195.7</v>
      </c>
      <c r="AC136" s="145" t="s">
        <v>168</v>
      </c>
      <c r="AD136" s="144"/>
      <c r="AE136" s="143"/>
    </row>
    <row r="137" spans="1:31" customFormat="1" ht="15.75">
      <c r="A137" s="154"/>
      <c r="B137" s="230">
        <v>800</v>
      </c>
      <c r="C137" s="230"/>
      <c r="D137" s="230"/>
      <c r="E137" s="230"/>
      <c r="F137" s="230"/>
      <c r="G137" s="230"/>
      <c r="H137" s="230"/>
      <c r="I137" s="230"/>
      <c r="J137" s="230"/>
      <c r="K137" s="230"/>
      <c r="L137" s="230"/>
      <c r="M137" s="230"/>
      <c r="N137" s="230"/>
      <c r="O137" s="231"/>
      <c r="P137" s="153" t="s">
        <v>171</v>
      </c>
      <c r="Q137" s="152">
        <v>222</v>
      </c>
      <c r="R137" s="151">
        <v>11</v>
      </c>
      <c r="S137" s="151">
        <v>2</v>
      </c>
      <c r="T137" s="150" t="s">
        <v>169</v>
      </c>
      <c r="U137" s="149">
        <v>800</v>
      </c>
      <c r="V137" s="148" t="s">
        <v>19</v>
      </c>
      <c r="W137" s="232"/>
      <c r="X137" s="232"/>
      <c r="Y137" s="233"/>
      <c r="Z137" s="147">
        <v>20</v>
      </c>
      <c r="AA137" s="147">
        <v>20</v>
      </c>
      <c r="AB137" s="146">
        <v>20</v>
      </c>
      <c r="AC137" s="145" t="s">
        <v>168</v>
      </c>
      <c r="AD137" s="144"/>
      <c r="AE137" s="143"/>
    </row>
    <row r="138" spans="1:31" customFormat="1" ht="15.75">
      <c r="A138" s="154"/>
      <c r="B138" s="230">
        <v>800</v>
      </c>
      <c r="C138" s="230"/>
      <c r="D138" s="230"/>
      <c r="E138" s="230"/>
      <c r="F138" s="230"/>
      <c r="G138" s="230"/>
      <c r="H138" s="230"/>
      <c r="I138" s="230"/>
      <c r="J138" s="230"/>
      <c r="K138" s="230"/>
      <c r="L138" s="230"/>
      <c r="M138" s="230"/>
      <c r="N138" s="230"/>
      <c r="O138" s="231"/>
      <c r="P138" s="153" t="s">
        <v>170</v>
      </c>
      <c r="Q138" s="152">
        <v>222</v>
      </c>
      <c r="R138" s="151">
        <v>11</v>
      </c>
      <c r="S138" s="151">
        <v>2</v>
      </c>
      <c r="T138" s="150" t="s">
        <v>169</v>
      </c>
      <c r="U138" s="149">
        <v>850</v>
      </c>
      <c r="V138" s="148" t="s">
        <v>19</v>
      </c>
      <c r="W138" s="232"/>
      <c r="X138" s="232"/>
      <c r="Y138" s="233"/>
      <c r="Z138" s="147">
        <v>20</v>
      </c>
      <c r="AA138" s="147">
        <v>20</v>
      </c>
      <c r="AB138" s="146">
        <v>20</v>
      </c>
      <c r="AC138" s="145" t="s">
        <v>168</v>
      </c>
      <c r="AD138" s="144"/>
      <c r="AE138" s="143"/>
    </row>
    <row r="139" spans="1:31" customFormat="1" ht="31.5">
      <c r="A139" s="154"/>
      <c r="B139" s="165"/>
      <c r="C139" s="164"/>
      <c r="D139" s="164"/>
      <c r="E139" s="163"/>
      <c r="F139" s="163"/>
      <c r="G139" s="163"/>
      <c r="H139" s="162"/>
      <c r="I139" s="238" t="s">
        <v>167</v>
      </c>
      <c r="J139" s="238"/>
      <c r="K139" s="238"/>
      <c r="L139" s="238"/>
      <c r="M139" s="238"/>
      <c r="N139" s="238"/>
      <c r="O139" s="239"/>
      <c r="P139" s="161" t="s">
        <v>166</v>
      </c>
      <c r="Q139" s="160">
        <v>222</v>
      </c>
      <c r="R139" s="159">
        <v>11</v>
      </c>
      <c r="S139" s="159">
        <v>2</v>
      </c>
      <c r="T139" s="158" t="s">
        <v>163</v>
      </c>
      <c r="U139" s="157" t="s">
        <v>157</v>
      </c>
      <c r="V139" s="148" t="s">
        <v>19</v>
      </c>
      <c r="W139" s="236"/>
      <c r="X139" s="236"/>
      <c r="Y139" s="237"/>
      <c r="Z139" s="156">
        <v>2732.1</v>
      </c>
      <c r="AA139" s="156">
        <v>0</v>
      </c>
      <c r="AB139" s="155">
        <v>0</v>
      </c>
      <c r="AC139" s="145" t="s">
        <v>162</v>
      </c>
      <c r="AD139" s="144"/>
      <c r="AE139" s="143"/>
    </row>
    <row r="140" spans="1:31" ht="78.75">
      <c r="A140" s="154"/>
      <c r="B140" s="230">
        <v>100</v>
      </c>
      <c r="C140" s="230"/>
      <c r="D140" s="230"/>
      <c r="E140" s="230"/>
      <c r="F140" s="230"/>
      <c r="G140" s="230"/>
      <c r="H140" s="230"/>
      <c r="I140" s="230"/>
      <c r="J140" s="230"/>
      <c r="K140" s="230"/>
      <c r="L140" s="230"/>
      <c r="M140" s="230"/>
      <c r="N140" s="230"/>
      <c r="O140" s="231"/>
      <c r="P140" s="153" t="s">
        <v>165</v>
      </c>
      <c r="Q140" s="152">
        <v>222</v>
      </c>
      <c r="R140" s="151">
        <v>11</v>
      </c>
      <c r="S140" s="151">
        <v>2</v>
      </c>
      <c r="T140" s="150" t="s">
        <v>163</v>
      </c>
      <c r="U140" s="149">
        <v>100</v>
      </c>
      <c r="V140" s="148" t="s">
        <v>19</v>
      </c>
      <c r="W140" s="232"/>
      <c r="X140" s="232"/>
      <c r="Y140" s="233"/>
      <c r="Z140" s="147">
        <v>2732.1</v>
      </c>
      <c r="AA140" s="147">
        <v>0</v>
      </c>
      <c r="AB140" s="146">
        <v>0</v>
      </c>
      <c r="AC140" s="145" t="s">
        <v>162</v>
      </c>
      <c r="AD140" s="144"/>
      <c r="AE140" s="143"/>
    </row>
    <row r="141" spans="1:31" ht="15.75">
      <c r="A141" s="154"/>
      <c r="B141" s="230">
        <v>100</v>
      </c>
      <c r="C141" s="230"/>
      <c r="D141" s="230"/>
      <c r="E141" s="230"/>
      <c r="F141" s="230"/>
      <c r="G141" s="230"/>
      <c r="H141" s="230"/>
      <c r="I141" s="230"/>
      <c r="J141" s="230"/>
      <c r="K141" s="230"/>
      <c r="L141" s="230"/>
      <c r="M141" s="230"/>
      <c r="N141" s="230"/>
      <c r="O141" s="231"/>
      <c r="P141" s="153" t="s">
        <v>164</v>
      </c>
      <c r="Q141" s="152">
        <v>222</v>
      </c>
      <c r="R141" s="151">
        <v>11</v>
      </c>
      <c r="S141" s="151">
        <v>2</v>
      </c>
      <c r="T141" s="150" t="s">
        <v>163</v>
      </c>
      <c r="U141" s="149">
        <v>110</v>
      </c>
      <c r="V141" s="148" t="s">
        <v>19</v>
      </c>
      <c r="W141" s="232"/>
      <c r="X141" s="232"/>
      <c r="Y141" s="233"/>
      <c r="Z141" s="147">
        <v>2732.1</v>
      </c>
      <c r="AA141" s="147">
        <v>0</v>
      </c>
      <c r="AB141" s="146">
        <v>0</v>
      </c>
      <c r="AC141" s="145" t="s">
        <v>162</v>
      </c>
      <c r="AD141" s="144"/>
      <c r="AE141" s="143"/>
    </row>
    <row r="142" spans="1:31" ht="31.5">
      <c r="A142" s="154"/>
      <c r="B142" s="165"/>
      <c r="C142" s="164"/>
      <c r="D142" s="164"/>
      <c r="E142" s="163"/>
      <c r="F142" s="163"/>
      <c r="G142" s="163"/>
      <c r="H142" s="162"/>
      <c r="I142" s="238" t="s">
        <v>367</v>
      </c>
      <c r="J142" s="238"/>
      <c r="K142" s="238"/>
      <c r="L142" s="238"/>
      <c r="M142" s="238"/>
      <c r="N142" s="238"/>
      <c r="O142" s="239"/>
      <c r="P142" s="161" t="s">
        <v>361</v>
      </c>
      <c r="Q142" s="160">
        <v>222</v>
      </c>
      <c r="R142" s="159">
        <v>11</v>
      </c>
      <c r="S142" s="159">
        <v>2</v>
      </c>
      <c r="T142" s="158" t="s">
        <v>368</v>
      </c>
      <c r="U142" s="157" t="s">
        <v>157</v>
      </c>
      <c r="V142" s="148" t="s">
        <v>19</v>
      </c>
      <c r="W142" s="236"/>
      <c r="X142" s="236"/>
      <c r="Y142" s="237"/>
      <c r="Z142" s="156">
        <v>97.4</v>
      </c>
      <c r="AA142" s="156">
        <v>0</v>
      </c>
      <c r="AB142" s="155">
        <v>0</v>
      </c>
      <c r="AC142" s="145" t="s">
        <v>162</v>
      </c>
      <c r="AD142" s="144"/>
      <c r="AE142" s="143"/>
    </row>
    <row r="143" spans="1:31" ht="31.5">
      <c r="A143" s="154"/>
      <c r="B143" s="230">
        <v>200</v>
      </c>
      <c r="C143" s="230"/>
      <c r="D143" s="230"/>
      <c r="E143" s="230"/>
      <c r="F143" s="230"/>
      <c r="G143" s="230"/>
      <c r="H143" s="230"/>
      <c r="I143" s="230"/>
      <c r="J143" s="230"/>
      <c r="K143" s="230"/>
      <c r="L143" s="230"/>
      <c r="M143" s="230"/>
      <c r="N143" s="230"/>
      <c r="O143" s="231"/>
      <c r="P143" s="153" t="s">
        <v>173</v>
      </c>
      <c r="Q143" s="152">
        <v>222</v>
      </c>
      <c r="R143" s="151">
        <v>11</v>
      </c>
      <c r="S143" s="151">
        <v>2</v>
      </c>
      <c r="T143" s="150" t="s">
        <v>368</v>
      </c>
      <c r="U143" s="149">
        <v>200</v>
      </c>
      <c r="V143" s="148" t="s">
        <v>19</v>
      </c>
      <c r="W143" s="232"/>
      <c r="X143" s="232"/>
      <c r="Y143" s="233"/>
      <c r="Z143" s="147">
        <v>97.4</v>
      </c>
      <c r="AA143" s="147">
        <v>0</v>
      </c>
      <c r="AB143" s="146">
        <v>0</v>
      </c>
      <c r="AC143" s="145" t="s">
        <v>162</v>
      </c>
      <c r="AD143" s="144"/>
      <c r="AE143" s="143"/>
    </row>
    <row r="144" spans="1:31" ht="31.5">
      <c r="A144" s="154"/>
      <c r="B144" s="230">
        <v>200</v>
      </c>
      <c r="C144" s="230"/>
      <c r="D144" s="230"/>
      <c r="E144" s="230"/>
      <c r="F144" s="230"/>
      <c r="G144" s="230"/>
      <c r="H144" s="230"/>
      <c r="I144" s="230"/>
      <c r="J144" s="230"/>
      <c r="K144" s="230"/>
      <c r="L144" s="230"/>
      <c r="M144" s="230"/>
      <c r="N144" s="230"/>
      <c r="O144" s="231"/>
      <c r="P144" s="153" t="s">
        <v>172</v>
      </c>
      <c r="Q144" s="152">
        <v>222</v>
      </c>
      <c r="R144" s="151">
        <v>11</v>
      </c>
      <c r="S144" s="151">
        <v>2</v>
      </c>
      <c r="T144" s="150" t="s">
        <v>368</v>
      </c>
      <c r="U144" s="149">
        <v>240</v>
      </c>
      <c r="V144" s="148" t="s">
        <v>19</v>
      </c>
      <c r="W144" s="232"/>
      <c r="X144" s="232"/>
      <c r="Y144" s="233"/>
      <c r="Z144" s="147">
        <v>97.4</v>
      </c>
      <c r="AA144" s="147">
        <v>0</v>
      </c>
      <c r="AB144" s="146">
        <v>0</v>
      </c>
      <c r="AC144" s="145" t="s">
        <v>162</v>
      </c>
      <c r="AD144" s="144"/>
      <c r="AE144" s="143"/>
    </row>
    <row r="145" spans="1:31" ht="47.25">
      <c r="A145" s="154"/>
      <c r="B145" s="165"/>
      <c r="C145" s="164"/>
      <c r="D145" s="164"/>
      <c r="E145" s="163"/>
      <c r="F145" s="163"/>
      <c r="G145" s="163"/>
      <c r="H145" s="162"/>
      <c r="I145" s="238" t="s">
        <v>369</v>
      </c>
      <c r="J145" s="238"/>
      <c r="K145" s="238"/>
      <c r="L145" s="238"/>
      <c r="M145" s="238"/>
      <c r="N145" s="238"/>
      <c r="O145" s="239"/>
      <c r="P145" s="161" t="s">
        <v>364</v>
      </c>
      <c r="Q145" s="160">
        <v>222</v>
      </c>
      <c r="R145" s="159">
        <v>11</v>
      </c>
      <c r="S145" s="159">
        <v>2</v>
      </c>
      <c r="T145" s="158" t="s">
        <v>370</v>
      </c>
      <c r="U145" s="157" t="s">
        <v>157</v>
      </c>
      <c r="V145" s="148" t="s">
        <v>19</v>
      </c>
      <c r="W145" s="236"/>
      <c r="X145" s="236"/>
      <c r="Y145" s="237"/>
      <c r="Z145" s="156">
        <v>2.6</v>
      </c>
      <c r="AA145" s="156">
        <v>0</v>
      </c>
      <c r="AB145" s="155">
        <v>0</v>
      </c>
      <c r="AC145" s="145" t="s">
        <v>366</v>
      </c>
      <c r="AD145" s="144"/>
      <c r="AE145" s="143"/>
    </row>
    <row r="146" spans="1:31" ht="15.75" customHeight="1">
      <c r="A146" s="154"/>
      <c r="B146" s="230">
        <v>200</v>
      </c>
      <c r="C146" s="230"/>
      <c r="D146" s="230"/>
      <c r="E146" s="230"/>
      <c r="F146" s="230"/>
      <c r="G146" s="230"/>
      <c r="H146" s="230"/>
      <c r="I146" s="230"/>
      <c r="J146" s="230"/>
      <c r="K146" s="230"/>
      <c r="L146" s="230"/>
      <c r="M146" s="230"/>
      <c r="N146" s="230"/>
      <c r="O146" s="231"/>
      <c r="P146" s="153" t="s">
        <v>173</v>
      </c>
      <c r="Q146" s="152">
        <v>222</v>
      </c>
      <c r="R146" s="151">
        <v>11</v>
      </c>
      <c r="S146" s="151">
        <v>2</v>
      </c>
      <c r="T146" s="150" t="s">
        <v>370</v>
      </c>
      <c r="U146" s="149">
        <v>200</v>
      </c>
      <c r="V146" s="148" t="s">
        <v>19</v>
      </c>
      <c r="W146" s="232"/>
      <c r="X146" s="232"/>
      <c r="Y146" s="233"/>
      <c r="Z146" s="147">
        <v>2.6</v>
      </c>
      <c r="AA146" s="147">
        <v>0</v>
      </c>
      <c r="AB146" s="146">
        <v>0</v>
      </c>
      <c r="AC146" s="145" t="s">
        <v>366</v>
      </c>
      <c r="AD146" s="144"/>
      <c r="AE146" s="143"/>
    </row>
    <row r="147" spans="1:31" ht="15.75" customHeight="1">
      <c r="A147" s="154"/>
      <c r="B147" s="230">
        <v>200</v>
      </c>
      <c r="C147" s="230"/>
      <c r="D147" s="230"/>
      <c r="E147" s="230"/>
      <c r="F147" s="230"/>
      <c r="G147" s="230"/>
      <c r="H147" s="230"/>
      <c r="I147" s="230"/>
      <c r="J147" s="230"/>
      <c r="K147" s="230"/>
      <c r="L147" s="230"/>
      <c r="M147" s="230"/>
      <c r="N147" s="230"/>
      <c r="O147" s="231"/>
      <c r="P147" s="153" t="s">
        <v>172</v>
      </c>
      <c r="Q147" s="152">
        <v>222</v>
      </c>
      <c r="R147" s="151">
        <v>11</v>
      </c>
      <c r="S147" s="151">
        <v>2</v>
      </c>
      <c r="T147" s="150" t="s">
        <v>370</v>
      </c>
      <c r="U147" s="149">
        <v>240</v>
      </c>
      <c r="V147" s="148" t="s">
        <v>19</v>
      </c>
      <c r="W147" s="232"/>
      <c r="X147" s="232"/>
      <c r="Y147" s="233"/>
      <c r="Z147" s="147">
        <v>2.6</v>
      </c>
      <c r="AA147" s="147">
        <v>0</v>
      </c>
      <c r="AB147" s="146">
        <v>0</v>
      </c>
      <c r="AC147" s="145" t="s">
        <v>366</v>
      </c>
      <c r="AD147" s="144"/>
      <c r="AE147" s="143"/>
    </row>
    <row r="148" spans="1:31" ht="15.75" customHeight="1">
      <c r="A148" s="154"/>
      <c r="B148" s="234">
        <v>9900</v>
      </c>
      <c r="C148" s="234"/>
      <c r="D148" s="234"/>
      <c r="E148" s="234"/>
      <c r="F148" s="234"/>
      <c r="G148" s="234"/>
      <c r="H148" s="234"/>
      <c r="I148" s="234"/>
      <c r="J148" s="234"/>
      <c r="K148" s="234"/>
      <c r="L148" s="234"/>
      <c r="M148" s="234"/>
      <c r="N148" s="234"/>
      <c r="O148" s="235"/>
      <c r="P148" s="161" t="s">
        <v>156</v>
      </c>
      <c r="Q148" s="160">
        <v>222</v>
      </c>
      <c r="R148" s="159">
        <v>99</v>
      </c>
      <c r="S148" s="159">
        <v>0</v>
      </c>
      <c r="T148" s="158" t="s">
        <v>157</v>
      </c>
      <c r="U148" s="157" t="s">
        <v>157</v>
      </c>
      <c r="V148" s="148">
        <v>0</v>
      </c>
      <c r="W148" s="236"/>
      <c r="X148" s="236"/>
      <c r="Y148" s="237"/>
      <c r="Z148" s="156">
        <v>0</v>
      </c>
      <c r="AA148" s="156">
        <v>248.4</v>
      </c>
      <c r="AB148" s="155">
        <v>483.5</v>
      </c>
      <c r="AC148" s="145" t="s">
        <v>154</v>
      </c>
      <c r="AD148" s="144"/>
      <c r="AE148" s="143"/>
    </row>
    <row r="149" spans="1:31" ht="15.75" customHeight="1">
      <c r="A149" s="154"/>
      <c r="B149" s="234" t="s">
        <v>156</v>
      </c>
      <c r="C149" s="234"/>
      <c r="D149" s="234"/>
      <c r="E149" s="234"/>
      <c r="F149" s="234"/>
      <c r="G149" s="234"/>
      <c r="H149" s="234"/>
      <c r="I149" s="234"/>
      <c r="J149" s="234"/>
      <c r="K149" s="234"/>
      <c r="L149" s="234"/>
      <c r="M149" s="234"/>
      <c r="N149" s="234"/>
      <c r="O149" s="235"/>
      <c r="P149" s="161" t="s">
        <v>156</v>
      </c>
      <c r="Q149" s="160">
        <v>222</v>
      </c>
      <c r="R149" s="159">
        <v>99</v>
      </c>
      <c r="S149" s="159">
        <v>99</v>
      </c>
      <c r="T149" s="158" t="s">
        <v>157</v>
      </c>
      <c r="U149" s="157" t="s">
        <v>157</v>
      </c>
      <c r="V149" s="148">
        <v>0</v>
      </c>
      <c r="W149" s="236"/>
      <c r="X149" s="236"/>
      <c r="Y149" s="237"/>
      <c r="Z149" s="156">
        <v>0</v>
      </c>
      <c r="AA149" s="156">
        <v>248.4</v>
      </c>
      <c r="AB149" s="155">
        <v>483.5</v>
      </c>
      <c r="AC149" s="145" t="s">
        <v>154</v>
      </c>
      <c r="AD149" s="144"/>
      <c r="AE149" s="143"/>
    </row>
    <row r="150" spans="1:31" ht="15.75">
      <c r="A150" s="154"/>
      <c r="B150" s="165"/>
      <c r="C150" s="164"/>
      <c r="D150" s="166"/>
      <c r="E150" s="240" t="s">
        <v>161</v>
      </c>
      <c r="F150" s="240"/>
      <c r="G150" s="240"/>
      <c r="H150" s="240"/>
      <c r="I150" s="240"/>
      <c r="J150" s="240"/>
      <c r="K150" s="240"/>
      <c r="L150" s="240"/>
      <c r="M150" s="240"/>
      <c r="N150" s="240"/>
      <c r="O150" s="241"/>
      <c r="P150" s="161" t="s">
        <v>160</v>
      </c>
      <c r="Q150" s="160">
        <v>222</v>
      </c>
      <c r="R150" s="159">
        <v>99</v>
      </c>
      <c r="S150" s="159">
        <v>99</v>
      </c>
      <c r="T150" s="158" t="s">
        <v>159</v>
      </c>
      <c r="U150" s="157" t="s">
        <v>157</v>
      </c>
      <c r="V150" s="148" t="s">
        <v>19</v>
      </c>
      <c r="W150" s="236"/>
      <c r="X150" s="236"/>
      <c r="Y150" s="237"/>
      <c r="Z150" s="156">
        <v>0</v>
      </c>
      <c r="AA150" s="156">
        <v>248.4</v>
      </c>
      <c r="AB150" s="155">
        <v>483.5</v>
      </c>
      <c r="AC150" s="145" t="s">
        <v>154</v>
      </c>
      <c r="AD150" s="144"/>
      <c r="AE150" s="143"/>
    </row>
    <row r="151" spans="1:31" ht="15.75" customHeight="1">
      <c r="A151" s="154"/>
      <c r="B151" s="165"/>
      <c r="C151" s="164"/>
      <c r="D151" s="164"/>
      <c r="E151" s="163"/>
      <c r="F151" s="163"/>
      <c r="G151" s="163"/>
      <c r="H151" s="162"/>
      <c r="I151" s="238" t="s">
        <v>158</v>
      </c>
      <c r="J151" s="238"/>
      <c r="K151" s="238"/>
      <c r="L151" s="238"/>
      <c r="M151" s="238"/>
      <c r="N151" s="238"/>
      <c r="O151" s="239"/>
      <c r="P151" s="161" t="s">
        <v>156</v>
      </c>
      <c r="Q151" s="160">
        <v>222</v>
      </c>
      <c r="R151" s="159">
        <v>99</v>
      </c>
      <c r="S151" s="159">
        <v>99</v>
      </c>
      <c r="T151" s="158" t="s">
        <v>155</v>
      </c>
      <c r="U151" s="157" t="s">
        <v>157</v>
      </c>
      <c r="V151" s="148" t="s">
        <v>19</v>
      </c>
      <c r="W151" s="236"/>
      <c r="X151" s="236"/>
      <c r="Y151" s="237"/>
      <c r="Z151" s="156">
        <v>0</v>
      </c>
      <c r="AA151" s="156">
        <v>248.4</v>
      </c>
      <c r="AB151" s="155">
        <v>483.5</v>
      </c>
      <c r="AC151" s="145" t="s">
        <v>154</v>
      </c>
      <c r="AD151" s="144"/>
      <c r="AE151" s="143"/>
    </row>
    <row r="152" spans="1:31" ht="15.75">
      <c r="A152" s="154"/>
      <c r="B152" s="230">
        <v>900</v>
      </c>
      <c r="C152" s="230"/>
      <c r="D152" s="230"/>
      <c r="E152" s="230"/>
      <c r="F152" s="230"/>
      <c r="G152" s="230"/>
      <c r="H152" s="230"/>
      <c r="I152" s="230"/>
      <c r="J152" s="230"/>
      <c r="K152" s="230"/>
      <c r="L152" s="230"/>
      <c r="M152" s="230"/>
      <c r="N152" s="230"/>
      <c r="O152" s="231"/>
      <c r="P152" s="161" t="s">
        <v>156</v>
      </c>
      <c r="Q152" s="152">
        <v>222</v>
      </c>
      <c r="R152" s="151">
        <v>99</v>
      </c>
      <c r="S152" s="151">
        <v>99</v>
      </c>
      <c r="T152" s="150" t="s">
        <v>155</v>
      </c>
      <c r="U152" s="149">
        <v>900</v>
      </c>
      <c r="V152" s="148" t="s">
        <v>19</v>
      </c>
      <c r="W152" s="232"/>
      <c r="X152" s="232"/>
      <c r="Y152" s="233"/>
      <c r="Z152" s="147">
        <v>0</v>
      </c>
      <c r="AA152" s="147">
        <v>248.4</v>
      </c>
      <c r="AB152" s="146">
        <v>483.5</v>
      </c>
      <c r="AC152" s="145" t="s">
        <v>154</v>
      </c>
      <c r="AD152" s="144"/>
      <c r="AE152" s="143"/>
    </row>
    <row r="153" spans="1:31" ht="16.5" thickBot="1">
      <c r="A153" s="154"/>
      <c r="B153" s="230">
        <v>900</v>
      </c>
      <c r="C153" s="230"/>
      <c r="D153" s="230"/>
      <c r="E153" s="230"/>
      <c r="F153" s="230"/>
      <c r="G153" s="230"/>
      <c r="H153" s="230"/>
      <c r="I153" s="230"/>
      <c r="J153" s="230"/>
      <c r="K153" s="230"/>
      <c r="L153" s="230"/>
      <c r="M153" s="230"/>
      <c r="N153" s="230"/>
      <c r="O153" s="231"/>
      <c r="P153" s="161" t="s">
        <v>156</v>
      </c>
      <c r="Q153" s="152">
        <v>222</v>
      </c>
      <c r="R153" s="151">
        <v>99</v>
      </c>
      <c r="S153" s="151">
        <v>99</v>
      </c>
      <c r="T153" s="150" t="s">
        <v>155</v>
      </c>
      <c r="U153" s="149">
        <v>990</v>
      </c>
      <c r="V153" s="148" t="s">
        <v>19</v>
      </c>
      <c r="W153" s="232"/>
      <c r="X153" s="232"/>
      <c r="Y153" s="233"/>
      <c r="Z153" s="147">
        <v>0</v>
      </c>
      <c r="AA153" s="147">
        <v>248.4</v>
      </c>
      <c r="AB153" s="146">
        <v>483.5</v>
      </c>
      <c r="AC153" s="145" t="s">
        <v>154</v>
      </c>
      <c r="AD153" s="144"/>
      <c r="AE153" s="143"/>
    </row>
    <row r="154" spans="1:31" ht="15.75">
      <c r="A154" s="134"/>
      <c r="B154" s="140"/>
      <c r="C154" s="140"/>
      <c r="D154" s="140"/>
      <c r="E154" s="140"/>
      <c r="F154" s="140"/>
      <c r="G154" s="140"/>
      <c r="H154" s="140"/>
      <c r="I154" s="140"/>
      <c r="J154" s="140"/>
      <c r="K154" s="140"/>
      <c r="L154" s="140"/>
      <c r="M154" s="140"/>
      <c r="N154" s="140"/>
      <c r="O154" s="140"/>
      <c r="P154" s="139" t="s">
        <v>153</v>
      </c>
      <c r="Q154" s="138"/>
      <c r="R154" s="138"/>
      <c r="S154" s="138"/>
      <c r="T154" s="138"/>
      <c r="U154" s="138"/>
      <c r="V154" s="138"/>
      <c r="W154" s="137"/>
      <c r="X154" s="136"/>
      <c r="Y154" s="135">
        <v>0</v>
      </c>
      <c r="Z154" s="155">
        <v>35627.199999999997</v>
      </c>
      <c r="AA154" s="155">
        <v>10300.1</v>
      </c>
      <c r="AB154" s="155">
        <v>10046.299999999999</v>
      </c>
      <c r="AC154" s="134"/>
      <c r="AD154" s="134"/>
      <c r="AE154" s="134"/>
    </row>
  </sheetData>
  <mergeCells count="309">
    <mergeCell ref="B147:O147"/>
    <mergeCell ref="W147:Y147"/>
    <mergeCell ref="B153:O153"/>
    <mergeCell ref="W153:Y153"/>
    <mergeCell ref="B146:O146"/>
    <mergeCell ref="W146:Y146"/>
    <mergeCell ref="B152:O152"/>
    <mergeCell ref="W152:Y152"/>
    <mergeCell ref="B134:O134"/>
    <mergeCell ref="W134:Y134"/>
    <mergeCell ref="B136:O136"/>
    <mergeCell ref="W136:Y136"/>
    <mergeCell ref="B138:O138"/>
    <mergeCell ref="W138:Y138"/>
    <mergeCell ref="B135:O135"/>
    <mergeCell ref="W135:Y135"/>
    <mergeCell ref="B137:O137"/>
    <mergeCell ref="W137:Y137"/>
    <mergeCell ref="I151:O151"/>
    <mergeCell ref="W151:Y151"/>
    <mergeCell ref="E150:O150"/>
    <mergeCell ref="W150:Y150"/>
    <mergeCell ref="B149:O149"/>
    <mergeCell ref="W149:Y149"/>
    <mergeCell ref="B32:O32"/>
    <mergeCell ref="W32:Y32"/>
    <mergeCell ref="I30:O30"/>
    <mergeCell ref="W30:Y30"/>
    <mergeCell ref="B53:O53"/>
    <mergeCell ref="W53:Y53"/>
    <mergeCell ref="B55:O55"/>
    <mergeCell ref="W55:Y55"/>
    <mergeCell ref="W95:Y95"/>
    <mergeCell ref="B16:O16"/>
    <mergeCell ref="W16:Y16"/>
    <mergeCell ref="B19:O19"/>
    <mergeCell ref="W19:Y19"/>
    <mergeCell ref="B24:O24"/>
    <mergeCell ref="W24:Y24"/>
    <mergeCell ref="B27:O27"/>
    <mergeCell ref="W27:Y27"/>
    <mergeCell ref="B29:O29"/>
    <mergeCell ref="W29:Y29"/>
    <mergeCell ref="I33:O33"/>
    <mergeCell ref="W33:Y33"/>
    <mergeCell ref="I38:O38"/>
    <mergeCell ref="W38:Y38"/>
    <mergeCell ref="I117:O117"/>
    <mergeCell ref="W117:Y117"/>
    <mergeCell ref="B133:O133"/>
    <mergeCell ref="W133:Y133"/>
    <mergeCell ref="B122:O122"/>
    <mergeCell ref="W122:Y122"/>
    <mergeCell ref="B99:O99"/>
    <mergeCell ref="W99:Y99"/>
    <mergeCell ref="B103:O103"/>
    <mergeCell ref="W103:Y103"/>
    <mergeCell ref="I101:O101"/>
    <mergeCell ref="W101:Y101"/>
    <mergeCell ref="B102:O102"/>
    <mergeCell ref="W102:Y102"/>
    <mergeCell ref="F100:O100"/>
    <mergeCell ref="W100:Y100"/>
    <mergeCell ref="I107:O107"/>
    <mergeCell ref="W107:Y107"/>
    <mergeCell ref="B98:O98"/>
    <mergeCell ref="W98:Y98"/>
    <mergeCell ref="W128:Y128"/>
    <mergeCell ref="B108:O108"/>
    <mergeCell ref="W108:Y108"/>
    <mergeCell ref="B15:O15"/>
    <mergeCell ref="W15:Y15"/>
    <mergeCell ref="B18:O18"/>
    <mergeCell ref="W18:Y18"/>
    <mergeCell ref="B23:O23"/>
    <mergeCell ref="W23:Y23"/>
    <mergeCell ref="B26:O26"/>
    <mergeCell ref="W26:Y26"/>
    <mergeCell ref="B45:O45"/>
    <mergeCell ref="W45:Y45"/>
    <mergeCell ref="B28:O28"/>
    <mergeCell ref="W28:Y28"/>
    <mergeCell ref="B31:O31"/>
    <mergeCell ref="W31:Y31"/>
    <mergeCell ref="B34:O34"/>
    <mergeCell ref="W34:Y34"/>
    <mergeCell ref="I43:O43"/>
    <mergeCell ref="I139:O139"/>
    <mergeCell ref="W139:Y139"/>
    <mergeCell ref="I142:O142"/>
    <mergeCell ref="W142:Y142"/>
    <mergeCell ref="I145:O145"/>
    <mergeCell ref="W145:Y145"/>
    <mergeCell ref="B143:O143"/>
    <mergeCell ref="W143:Y143"/>
    <mergeCell ref="B141:O141"/>
    <mergeCell ref="W141:Y141"/>
    <mergeCell ref="B140:O140"/>
    <mergeCell ref="W140:Y140"/>
    <mergeCell ref="B144:O144"/>
    <mergeCell ref="W144:Y144"/>
    <mergeCell ref="B94:O94"/>
    <mergeCell ref="W94:Y94"/>
    <mergeCell ref="I97:O97"/>
    <mergeCell ref="W97:Y97"/>
    <mergeCell ref="B62:O62"/>
    <mergeCell ref="W62:Y62"/>
    <mergeCell ref="B63:O63"/>
    <mergeCell ref="W63:Y63"/>
    <mergeCell ref="B69:O69"/>
    <mergeCell ref="W69:Y69"/>
    <mergeCell ref="B76:O76"/>
    <mergeCell ref="W76:Y76"/>
    <mergeCell ref="I74:O74"/>
    <mergeCell ref="W74:Y74"/>
    <mergeCell ref="I67:O67"/>
    <mergeCell ref="W67:Y67"/>
    <mergeCell ref="B82:O82"/>
    <mergeCell ref="W82:Y82"/>
    <mergeCell ref="B87:O87"/>
    <mergeCell ref="W87:Y87"/>
    <mergeCell ref="B95:O95"/>
    <mergeCell ref="G77:O77"/>
    <mergeCell ref="W77:Y77"/>
    <mergeCell ref="I132:O132"/>
    <mergeCell ref="W132:Y132"/>
    <mergeCell ref="F89:O89"/>
    <mergeCell ref="W89:Y89"/>
    <mergeCell ref="F96:O96"/>
    <mergeCell ref="W96:Y96"/>
    <mergeCell ref="I90:O90"/>
    <mergeCell ref="W90:Y90"/>
    <mergeCell ref="I93:O93"/>
    <mergeCell ref="W93:Y93"/>
    <mergeCell ref="E131:O131"/>
    <mergeCell ref="W131:Y131"/>
    <mergeCell ref="B105:O105"/>
    <mergeCell ref="W105:Y105"/>
    <mergeCell ref="B110:O110"/>
    <mergeCell ref="W110:Y110"/>
    <mergeCell ref="B112:O112"/>
    <mergeCell ref="W112:Y112"/>
    <mergeCell ref="B109:O109"/>
    <mergeCell ref="W109:Y109"/>
    <mergeCell ref="B130:O130"/>
    <mergeCell ref="W130:Y130"/>
    <mergeCell ref="B91:O91"/>
    <mergeCell ref="W91:Y91"/>
    <mergeCell ref="E13:O13"/>
    <mergeCell ref="W13:Y13"/>
    <mergeCell ref="E21:O21"/>
    <mergeCell ref="W21:Y21"/>
    <mergeCell ref="E37:O37"/>
    <mergeCell ref="W37:Y37"/>
    <mergeCell ref="E47:O47"/>
    <mergeCell ref="W47:Y47"/>
    <mergeCell ref="E58:O58"/>
    <mergeCell ref="W58:Y58"/>
    <mergeCell ref="I17:O17"/>
    <mergeCell ref="W17:Y17"/>
    <mergeCell ref="I22:O22"/>
    <mergeCell ref="W22:Y22"/>
    <mergeCell ref="B20:O20"/>
    <mergeCell ref="W20:Y20"/>
    <mergeCell ref="B36:O36"/>
    <mergeCell ref="W36:Y36"/>
    <mergeCell ref="B35:O35"/>
    <mergeCell ref="W35:Y35"/>
    <mergeCell ref="W39:Y39"/>
    <mergeCell ref="W43:Y43"/>
    <mergeCell ref="I25:O25"/>
    <mergeCell ref="W25:Y25"/>
    <mergeCell ref="B148:O148"/>
    <mergeCell ref="W148:Y148"/>
    <mergeCell ref="B129:O129"/>
    <mergeCell ref="W129:Y129"/>
    <mergeCell ref="B124:O124"/>
    <mergeCell ref="W124:Y124"/>
    <mergeCell ref="E106:O106"/>
    <mergeCell ref="W106:Y106"/>
    <mergeCell ref="B104:O104"/>
    <mergeCell ref="W104:Y104"/>
    <mergeCell ref="B123:O123"/>
    <mergeCell ref="W123:Y123"/>
    <mergeCell ref="B121:O121"/>
    <mergeCell ref="W121:Y121"/>
    <mergeCell ref="B127:O127"/>
    <mergeCell ref="W127:Y127"/>
    <mergeCell ref="B113:O113"/>
    <mergeCell ref="W113:Y113"/>
    <mergeCell ref="B116:O116"/>
    <mergeCell ref="W116:Y116"/>
    <mergeCell ref="B119:O119"/>
    <mergeCell ref="W119:Y119"/>
    <mergeCell ref="I114:O114"/>
    <mergeCell ref="W114:Y114"/>
    <mergeCell ref="I78:O78"/>
    <mergeCell ref="W78:Y78"/>
    <mergeCell ref="B64:O64"/>
    <mergeCell ref="W64:Y64"/>
    <mergeCell ref="B70:O70"/>
    <mergeCell ref="W70:Y70"/>
    <mergeCell ref="B68:O68"/>
    <mergeCell ref="W68:Y68"/>
    <mergeCell ref="B75:O75"/>
    <mergeCell ref="W75:Y75"/>
    <mergeCell ref="E66:O66"/>
    <mergeCell ref="W66:Y66"/>
    <mergeCell ref="B65:O65"/>
    <mergeCell ref="W65:Y65"/>
    <mergeCell ref="B71:O71"/>
    <mergeCell ref="W71:Y71"/>
    <mergeCell ref="E72:O72"/>
    <mergeCell ref="W72:Y72"/>
    <mergeCell ref="G73:O73"/>
    <mergeCell ref="W73:Y73"/>
    <mergeCell ref="B61:O61"/>
    <mergeCell ref="W61:Y61"/>
    <mergeCell ref="B56:O56"/>
    <mergeCell ref="W56:Y56"/>
    <mergeCell ref="B46:O46"/>
    <mergeCell ref="W46:Y46"/>
    <mergeCell ref="E42:O42"/>
    <mergeCell ref="W42:Y42"/>
    <mergeCell ref="B41:O41"/>
    <mergeCell ref="W41:Y41"/>
    <mergeCell ref="I51:O51"/>
    <mergeCell ref="W51:Y51"/>
    <mergeCell ref="B50:O50"/>
    <mergeCell ref="W50:Y50"/>
    <mergeCell ref="B44:O44"/>
    <mergeCell ref="W44:Y44"/>
    <mergeCell ref="B60:O60"/>
    <mergeCell ref="W60:Y60"/>
    <mergeCell ref="I59:O59"/>
    <mergeCell ref="W59:Y59"/>
    <mergeCell ref="B52:O52"/>
    <mergeCell ref="W52:Y52"/>
    <mergeCell ref="B57:O57"/>
    <mergeCell ref="W57:Y57"/>
    <mergeCell ref="AC8:AC9"/>
    <mergeCell ref="AD8:AD9"/>
    <mergeCell ref="W7:W8"/>
    <mergeCell ref="P7:P9"/>
    <mergeCell ref="Q7:Q9"/>
    <mergeCell ref="R7:R9"/>
    <mergeCell ref="S7:S9"/>
    <mergeCell ref="T7:T9"/>
    <mergeCell ref="U7:U9"/>
    <mergeCell ref="Y7:Y8"/>
    <mergeCell ref="Z7:AB7"/>
    <mergeCell ref="Z8:Z9"/>
    <mergeCell ref="AA8:AA9"/>
    <mergeCell ref="AB8:AB9"/>
    <mergeCell ref="I120:O120"/>
    <mergeCell ref="W120:Y120"/>
    <mergeCell ref="B115:O115"/>
    <mergeCell ref="W115:Y115"/>
    <mergeCell ref="B118:O118"/>
    <mergeCell ref="W118:Y118"/>
    <mergeCell ref="B111:O111"/>
    <mergeCell ref="W111:Y111"/>
    <mergeCell ref="B128:O128"/>
    <mergeCell ref="E125:O125"/>
    <mergeCell ref="W125:Y125"/>
    <mergeCell ref="I126:O126"/>
    <mergeCell ref="W126:Y126"/>
    <mergeCell ref="B92:O92"/>
    <mergeCell ref="W92:Y92"/>
    <mergeCell ref="B79:O79"/>
    <mergeCell ref="W79:Y79"/>
    <mergeCell ref="E83:O83"/>
    <mergeCell ref="W83:Y83"/>
    <mergeCell ref="E88:O88"/>
    <mergeCell ref="W88:Y88"/>
    <mergeCell ref="I84:O84"/>
    <mergeCell ref="W84:Y84"/>
    <mergeCell ref="B85:O85"/>
    <mergeCell ref="B80:O80"/>
    <mergeCell ref="W80:Y80"/>
    <mergeCell ref="B86:O86"/>
    <mergeCell ref="W86:Y86"/>
    <mergeCell ref="B81:O81"/>
    <mergeCell ref="W81:Y81"/>
    <mergeCell ref="W85:Y85"/>
    <mergeCell ref="P5:AB5"/>
    <mergeCell ref="U1:X1"/>
    <mergeCell ref="Y1:AB1"/>
    <mergeCell ref="V2:X2"/>
    <mergeCell ref="Z2:AB2"/>
    <mergeCell ref="V3:X3"/>
    <mergeCell ref="Z3:AB3"/>
    <mergeCell ref="B54:O54"/>
    <mergeCell ref="W54:Y54"/>
    <mergeCell ref="B49:O49"/>
    <mergeCell ref="W49:Y49"/>
    <mergeCell ref="B40:O40"/>
    <mergeCell ref="W40:Y40"/>
    <mergeCell ref="B10:O10"/>
    <mergeCell ref="W10:Y10"/>
    <mergeCell ref="B11:O11"/>
    <mergeCell ref="W11:Y11"/>
    <mergeCell ref="B12:O12"/>
    <mergeCell ref="W12:Y12"/>
    <mergeCell ref="I14:O14"/>
    <mergeCell ref="W14:Y14"/>
    <mergeCell ref="I48:O48"/>
    <mergeCell ref="W48:Y48"/>
    <mergeCell ref="B39:O39"/>
  </mergeCells>
  <pageMargins left="0.78740157480314965" right="0" top="0" bottom="0" header="0.51181102362204722" footer="0.51181102362204722"/>
  <pageSetup paperSize="9" scale="50" orientation="portrait" verticalDpi="0" r:id="rId1"/>
  <headerFooter alignWithMargins="0">
    <oddFooter>&amp;CСтраница &amp;P из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20"/>
  <sheetViews>
    <sheetView tabSelected="1" topLeftCell="A7" workbookViewId="0">
      <selection activeCell="C19" sqref="C19:E19"/>
    </sheetView>
  </sheetViews>
  <sheetFormatPr defaultRowHeight="15"/>
  <cols>
    <col min="1" max="1" width="28" customWidth="1"/>
    <col min="2" max="2" width="47.85546875" customWidth="1"/>
    <col min="3" max="3" width="12" customWidth="1"/>
    <col min="4" max="4" width="10.85546875" customWidth="1"/>
    <col min="5" max="5" width="10.140625" customWidth="1"/>
  </cols>
  <sheetData>
    <row r="1" spans="1:5">
      <c r="A1" s="30"/>
      <c r="B1" s="51"/>
      <c r="C1" s="253" t="s">
        <v>357</v>
      </c>
      <c r="D1" s="254"/>
      <c r="E1" s="254"/>
    </row>
    <row r="2" spans="1:5" ht="56.25" customHeight="1">
      <c r="A2" s="30"/>
      <c r="B2" s="47"/>
      <c r="C2" s="255" t="s">
        <v>373</v>
      </c>
      <c r="D2" s="256"/>
      <c r="E2" s="256"/>
    </row>
    <row r="3" spans="1:5">
      <c r="A3" s="30"/>
      <c r="B3" s="50"/>
      <c r="C3" s="228"/>
      <c r="D3" s="229"/>
      <c r="E3" s="229"/>
    </row>
    <row r="4" spans="1:5">
      <c r="A4" s="52"/>
      <c r="B4" s="255"/>
      <c r="C4" s="255"/>
      <c r="D4" s="255"/>
      <c r="E4" s="255"/>
    </row>
    <row r="5" spans="1:5" ht="31.5" customHeight="1">
      <c r="A5" s="257" t="s">
        <v>356</v>
      </c>
      <c r="B5" s="257"/>
      <c r="C5" s="257"/>
      <c r="D5" s="257"/>
      <c r="E5" s="257"/>
    </row>
    <row r="6" spans="1:5" ht="15.75">
      <c r="A6" s="53"/>
      <c r="B6" s="53"/>
      <c r="C6" s="53"/>
      <c r="D6" s="53"/>
      <c r="E6" s="53"/>
    </row>
    <row r="7" spans="1:5">
      <c r="A7" s="54"/>
      <c r="B7" s="54"/>
      <c r="C7" s="54"/>
      <c r="D7" s="54"/>
      <c r="E7" s="55" t="s">
        <v>355</v>
      </c>
    </row>
    <row r="8" spans="1:5">
      <c r="A8" s="258" t="s">
        <v>354</v>
      </c>
      <c r="B8" s="260" t="s">
        <v>353</v>
      </c>
      <c r="C8" s="262" t="s">
        <v>307</v>
      </c>
      <c r="D8" s="263"/>
      <c r="E8" s="264"/>
    </row>
    <row r="9" spans="1:5" ht="15.75">
      <c r="A9" s="259"/>
      <c r="B9" s="261"/>
      <c r="C9" s="56" t="s">
        <v>303</v>
      </c>
      <c r="D9" s="56" t="s">
        <v>301</v>
      </c>
      <c r="E9" s="56" t="s">
        <v>300</v>
      </c>
    </row>
    <row r="10" spans="1:5" ht="31.5">
      <c r="A10" s="44" t="s">
        <v>352</v>
      </c>
      <c r="B10" s="43" t="s">
        <v>351</v>
      </c>
      <c r="C10" s="46">
        <f>C20</f>
        <v>2220.8999999999942</v>
      </c>
      <c r="D10" s="46">
        <f>D20</f>
        <v>0</v>
      </c>
      <c r="E10" s="45">
        <f>E20</f>
        <v>0</v>
      </c>
    </row>
    <row r="11" spans="1:5" ht="31.5">
      <c r="A11" s="44" t="s">
        <v>350</v>
      </c>
      <c r="B11" s="43" t="s">
        <v>349</v>
      </c>
      <c r="C11" s="46">
        <f>C12+C16</f>
        <v>2220.8999999999942</v>
      </c>
      <c r="D11" s="46">
        <f>D12+D16</f>
        <v>0</v>
      </c>
      <c r="E11" s="45">
        <f>E12+E16</f>
        <v>0</v>
      </c>
    </row>
    <row r="12" spans="1:5" ht="31.5">
      <c r="A12" s="44" t="s">
        <v>348</v>
      </c>
      <c r="B12" s="43" t="s">
        <v>347</v>
      </c>
      <c r="C12" s="46">
        <f t="shared" ref="C12:E14" si="0">C13</f>
        <v>-33406.300000000003</v>
      </c>
      <c r="D12" s="46">
        <f t="shared" si="0"/>
        <v>-10300.1</v>
      </c>
      <c r="E12" s="45">
        <f t="shared" si="0"/>
        <v>-10046.299999999999</v>
      </c>
    </row>
    <row r="13" spans="1:5" ht="18.75" customHeight="1">
      <c r="A13" s="44" t="s">
        <v>346</v>
      </c>
      <c r="B13" s="43" t="s">
        <v>345</v>
      </c>
      <c r="C13" s="46">
        <f t="shared" si="0"/>
        <v>-33406.300000000003</v>
      </c>
      <c r="D13" s="46">
        <f t="shared" si="0"/>
        <v>-10300.1</v>
      </c>
      <c r="E13" s="45">
        <f t="shared" si="0"/>
        <v>-10046.299999999999</v>
      </c>
    </row>
    <row r="14" spans="1:5" ht="31.5">
      <c r="A14" s="44" t="s">
        <v>344</v>
      </c>
      <c r="B14" s="43" t="s">
        <v>343</v>
      </c>
      <c r="C14" s="46">
        <f t="shared" si="0"/>
        <v>-33406.300000000003</v>
      </c>
      <c r="D14" s="46">
        <f t="shared" si="0"/>
        <v>-10300.1</v>
      </c>
      <c r="E14" s="45">
        <f t="shared" si="0"/>
        <v>-10046.299999999999</v>
      </c>
    </row>
    <row r="15" spans="1:5" ht="31.5">
      <c r="A15" s="44" t="s">
        <v>342</v>
      </c>
      <c r="B15" s="43" t="s">
        <v>341</v>
      </c>
      <c r="C15" s="177">
        <f>-'Приложение 1'!K65</f>
        <v>-33406.300000000003</v>
      </c>
      <c r="D15" s="177">
        <v>-10300.1</v>
      </c>
      <c r="E15" s="177">
        <v>-10046.299999999999</v>
      </c>
    </row>
    <row r="16" spans="1:5" ht="15.75">
      <c r="A16" s="44" t="s">
        <v>340</v>
      </c>
      <c r="B16" s="43" t="s">
        <v>339</v>
      </c>
      <c r="C16" s="46">
        <f t="shared" ref="C16:E18" si="1">C17</f>
        <v>35627.199999999997</v>
      </c>
      <c r="D16" s="46">
        <f t="shared" si="1"/>
        <v>10300.1</v>
      </c>
      <c r="E16" s="45">
        <f t="shared" si="1"/>
        <v>10046.299999999999</v>
      </c>
    </row>
    <row r="17" spans="1:5" ht="31.5">
      <c r="A17" s="44" t="s">
        <v>338</v>
      </c>
      <c r="B17" s="43" t="s">
        <v>337</v>
      </c>
      <c r="C17" s="46">
        <f t="shared" si="1"/>
        <v>35627.199999999997</v>
      </c>
      <c r="D17" s="46">
        <f t="shared" si="1"/>
        <v>10300.1</v>
      </c>
      <c r="E17" s="45">
        <f t="shared" si="1"/>
        <v>10046.299999999999</v>
      </c>
    </row>
    <row r="18" spans="1:5" ht="31.5">
      <c r="A18" s="44" t="s">
        <v>336</v>
      </c>
      <c r="B18" s="43" t="s">
        <v>335</v>
      </c>
      <c r="C18" s="46">
        <f t="shared" si="1"/>
        <v>35627.199999999997</v>
      </c>
      <c r="D18" s="46">
        <f t="shared" si="1"/>
        <v>10300.1</v>
      </c>
      <c r="E18" s="45">
        <f t="shared" si="1"/>
        <v>10046.299999999999</v>
      </c>
    </row>
    <row r="19" spans="1:5" ht="31.5">
      <c r="A19" s="44" t="s">
        <v>334</v>
      </c>
      <c r="B19" s="43" t="s">
        <v>333</v>
      </c>
      <c r="C19" s="177">
        <f>'Приложение 3'!U154</f>
        <v>35627.199999999997</v>
      </c>
      <c r="D19" s="177">
        <f>'Приложение 3'!W154</f>
        <v>10300.1</v>
      </c>
      <c r="E19" s="177">
        <f>'Приложение 3'!X154</f>
        <v>10046.299999999999</v>
      </c>
    </row>
    <row r="20" spans="1:5" ht="18.75" customHeight="1">
      <c r="A20" s="251" t="s">
        <v>332</v>
      </c>
      <c r="B20" s="252"/>
      <c r="C20" s="42">
        <f>C11</f>
        <v>2220.8999999999942</v>
      </c>
      <c r="D20" s="42">
        <f>D11</f>
        <v>0</v>
      </c>
      <c r="E20" s="41">
        <f>E11</f>
        <v>0</v>
      </c>
    </row>
  </sheetData>
  <mergeCells count="9">
    <mergeCell ref="A20:B20"/>
    <mergeCell ref="C1:E1"/>
    <mergeCell ref="C2:E2"/>
    <mergeCell ref="C3:E3"/>
    <mergeCell ref="B4:E4"/>
    <mergeCell ref="A5:E5"/>
    <mergeCell ref="A8:A9"/>
    <mergeCell ref="B8:B9"/>
    <mergeCell ref="C8:E8"/>
  </mergeCells>
  <pageMargins left="0.78740157480314965" right="0" top="0" bottom="0" header="0.31496062992125984" footer="0.31496062992125984"/>
  <pageSetup paperSize="9"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5</vt:i4>
      </vt:variant>
    </vt:vector>
  </HeadingPairs>
  <TitlesOfParts>
    <vt:vector size="10" baseType="lpstr">
      <vt:lpstr>Приложение 1</vt:lpstr>
      <vt:lpstr>Приложение 3</vt:lpstr>
      <vt:lpstr>Приложение 4</vt:lpstr>
      <vt:lpstr>Приложение 5</vt:lpstr>
      <vt:lpstr>Приложение 8</vt:lpstr>
      <vt:lpstr>'Приложение 1'!Заголовки_для_печати</vt:lpstr>
      <vt:lpstr>'Приложение 3'!Заголовки_для_печати</vt:lpstr>
      <vt:lpstr>'Приложение 4'!Заголовки_для_печати</vt:lpstr>
      <vt:lpstr>'Приложение 5'!Заголовки_для_печати</vt:lpstr>
      <vt:lpstr>'Приложение 1'!Область_печати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shabanova_ov</dc:creator>
  <cp:lastModifiedBy>buh</cp:lastModifiedBy>
  <cp:lastPrinted>2023-11-07T07:25:39Z</cp:lastPrinted>
  <dcterms:created xsi:type="dcterms:W3CDTF">2015-10-23T06:56:22Z</dcterms:created>
  <dcterms:modified xsi:type="dcterms:W3CDTF">2023-11-07T08:37:51Z</dcterms:modified>
</cp:coreProperties>
</file>