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0" yWindow="0" windowWidth="20730" windowHeight="11760" tabRatio="958"/>
  </bookViews>
  <sheets>
    <sheet name="Приложение 1" sheetId="17" r:id="rId1"/>
    <sheet name="Приложение 3" sheetId="13" r:id="rId2"/>
    <sheet name="Приложение 4" sheetId="14" r:id="rId3"/>
    <sheet name="Приложение 5" sheetId="16" r:id="rId4"/>
    <sheet name="Приложение 8" sheetId="8" r:id="rId5"/>
  </sheets>
  <definedNames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1nehiloq13fdfxu13klcaopgw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  <definedName name="_xlnm.Print_Titles" localSheetId="0">'Приложение 1'!$7:$9</definedName>
    <definedName name="_xlnm.Print_Titles" localSheetId="1">'Приложение 3'!$10:$12</definedName>
  </definedNames>
  <calcPr calcId="125725"/>
  <customWorkbookViews>
    <customWorkbookView name="grigorova_tm - Личное представление" guid="{8892A839-CCFA-4457-8583-018401DCCD66}" mergeInterval="0" personalView="1" maximized="1" xWindow="-8" yWindow="-8" windowWidth="1936" windowHeight="1056" tabRatio="958" activeSheetId="3"/>
  </customWorkbookViews>
</workbook>
</file>

<file path=xl/calcChain.xml><?xml version="1.0" encoding="utf-8"?>
<calcChain xmlns="http://schemas.openxmlformats.org/spreadsheetml/2006/main">
  <c r="M62" i="17"/>
  <c r="L62"/>
  <c r="K62"/>
  <c r="M60"/>
  <c r="L60"/>
  <c r="K60"/>
  <c r="M58"/>
  <c r="L58"/>
  <c r="K58"/>
  <c r="K55" s="1"/>
  <c r="M56"/>
  <c r="M55" s="1"/>
  <c r="L56"/>
  <c r="L55" s="1"/>
  <c r="L48" s="1"/>
  <c r="L47" s="1"/>
  <c r="K56"/>
  <c r="M52"/>
  <c r="L52"/>
  <c r="K52"/>
  <c r="M50"/>
  <c r="L50"/>
  <c r="K50"/>
  <c r="K49" s="1"/>
  <c r="M49"/>
  <c r="M48" s="1"/>
  <c r="M47" s="1"/>
  <c r="L49"/>
  <c r="M45"/>
  <c r="L45"/>
  <c r="K45"/>
  <c r="M43"/>
  <c r="L43"/>
  <c r="K43"/>
  <c r="M41"/>
  <c r="M40" s="1"/>
  <c r="L41"/>
  <c r="L40" s="1"/>
  <c r="K41"/>
  <c r="K40"/>
  <c r="M38"/>
  <c r="L38"/>
  <c r="K38"/>
  <c r="M36"/>
  <c r="L36"/>
  <c r="K36"/>
  <c r="M34"/>
  <c r="L34"/>
  <c r="K34"/>
  <c r="K33"/>
  <c r="M31"/>
  <c r="L31"/>
  <c r="L30" s="1"/>
  <c r="K31"/>
  <c r="K30" s="1"/>
  <c r="M30"/>
  <c r="M28"/>
  <c r="L28"/>
  <c r="K28"/>
  <c r="M26"/>
  <c r="L26"/>
  <c r="L25" s="1"/>
  <c r="L22" s="1"/>
  <c r="K26"/>
  <c r="K25" s="1"/>
  <c r="K22" s="1"/>
  <c r="M25"/>
  <c r="M23"/>
  <c r="L23"/>
  <c r="K23"/>
  <c r="M20"/>
  <c r="M19" s="1"/>
  <c r="L20"/>
  <c r="L19" s="1"/>
  <c r="K20"/>
  <c r="K19" s="1"/>
  <c r="M14"/>
  <c r="L14"/>
  <c r="K14"/>
  <c r="M12"/>
  <c r="L12"/>
  <c r="K12"/>
  <c r="K11" l="1"/>
  <c r="K10" s="1"/>
  <c r="M22"/>
  <c r="L33"/>
  <c r="M33"/>
  <c r="M11"/>
  <c r="M10" s="1"/>
  <c r="M64" s="1"/>
  <c r="K48"/>
  <c r="K47" s="1"/>
  <c r="K64" s="1"/>
  <c r="L11"/>
  <c r="L10" s="1"/>
  <c r="L64" s="1"/>
  <c r="C13" i="8" l="1"/>
  <c r="C12" s="1"/>
  <c r="C11" s="1"/>
  <c r="D13"/>
  <c r="D12" s="1"/>
  <c r="D11" s="1"/>
  <c r="D17" l="1"/>
  <c r="D16" s="1"/>
  <c r="D15" s="1"/>
  <c r="D10" s="1"/>
  <c r="D19" s="1"/>
  <c r="D9" s="1"/>
  <c r="E13"/>
  <c r="E12" s="1"/>
  <c r="E11" s="1"/>
  <c r="C17" l="1"/>
  <c r="C16" s="1"/>
  <c r="C15" s="1"/>
  <c r="C10" s="1"/>
  <c r="C19" s="1"/>
  <c r="C9" s="1"/>
  <c r="E17" l="1"/>
  <c r="E16" s="1"/>
  <c r="E15" s="1"/>
  <c r="E10" s="1"/>
  <c r="E19" s="1"/>
  <c r="E9" s="1"/>
</calcChain>
</file>

<file path=xl/sharedStrings.xml><?xml version="1.0" encoding="utf-8"?>
<sst xmlns="http://schemas.openxmlformats.org/spreadsheetml/2006/main" count="2291" uniqueCount="318">
  <si>
    <t>Наименование</t>
  </si>
  <si>
    <t>РЗ</t>
  </si>
  <si>
    <t>ПР</t>
  </si>
  <si>
    <t>ЦСР</t>
  </si>
  <si>
    <t>ВР</t>
  </si>
  <si>
    <t>Сумма</t>
  </si>
  <si>
    <t>Функционирование высшего должностного лица субъекта Российской Федерации и муниципального образования</t>
  </si>
  <si>
    <t>Непрограммные направления бюджета</t>
  </si>
  <si>
    <t>Глава муниципального образования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</si>
  <si>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</si>
  <si>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</si>
  <si>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</si>
  <si>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</si>
  <si>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</si>
  <si>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Межбюджетные трансферты</t>
  </si>
  <si>
    <t>Иные межбюджетные трансферты</t>
  </si>
  <si>
    <t>Резервные фонды</t>
  </si>
  <si>
    <t>Резервные средства</t>
  </si>
  <si>
    <t>Другие общегосударственные вопросы</t>
  </si>
  <si>
    <t>Выполнение других обязательств государства</t>
  </si>
  <si>
    <t>Мобилизационная и вневойсковая подготовка</t>
  </si>
  <si>
    <t>Дорожное хозяйство (дорожные фонды)</t>
  </si>
  <si>
    <t>Жилищное хозяйство</t>
  </si>
  <si>
    <t>Благоустройство</t>
  </si>
  <si>
    <t>Культура</t>
  </si>
  <si>
    <t>Расходы на выплаты персоналу казенных учреждений</t>
  </si>
  <si>
    <t>Пенсионное обеспечение</t>
  </si>
  <si>
    <t>Доплаты к пенсиям государственных служащих субъектов Российской Федерации и муниципальных служащих</t>
  </si>
  <si>
    <t>Социальное обеспечение и иные выплаты населению</t>
  </si>
  <si>
    <t>Итого расходов</t>
  </si>
  <si>
    <t>ГРБС</t>
  </si>
  <si>
    <t>Иные межбюджетные трансферты бюджетам бюджетной системы</t>
  </si>
  <si>
    <t>КОД</t>
  </si>
  <si>
    <t xml:space="preserve"> 01 00 00 00 00 0000 000</t>
  </si>
  <si>
    <t>01 05 00 00 00 0000 000</t>
  </si>
  <si>
    <t>Изменение остатков средств на счетах по учету средств бюджета</t>
  </si>
  <si>
    <t>01 05 00 00 00 0000 500</t>
  </si>
  <si>
    <t>Увеличение остатков средств бюджета поселения</t>
  </si>
  <si>
    <t>01 05 02 00 00 0000 500</t>
  </si>
  <si>
    <t>Увеличение прочих остатков средств бюджета</t>
  </si>
  <si>
    <t>01 05 02 01 00 0000 510</t>
  </si>
  <si>
    <t xml:space="preserve">Увеличение прочих остатков денежных средств бюджета </t>
  </si>
  <si>
    <t>01 05 02 01 10 0000 510</t>
  </si>
  <si>
    <t>Увеличение прочих остатков денежных средств бюджета поселения</t>
  </si>
  <si>
    <t>01 05 00 00 00 0000 600</t>
  </si>
  <si>
    <t>Уменьшение остатков средств бюджета</t>
  </si>
  <si>
    <t>01 05 02 00 00 0000 600</t>
  </si>
  <si>
    <t>Уменьшение прочих остатков средств бюджета</t>
  </si>
  <si>
    <t xml:space="preserve"> 01 05 02 01 00 0000 610</t>
  </si>
  <si>
    <t>Уменьшение прочих остатков денежных средств бюджета</t>
  </si>
  <si>
    <t>01 05 02 01 10 0000 610</t>
  </si>
  <si>
    <t>Уменьшение прочих остатков денежных средств бюджета поселения</t>
  </si>
  <si>
    <t>ИТОГО</t>
  </si>
  <si>
    <t>тыс.рублей</t>
  </si>
  <si>
    <t>Резервные фонды местных администраций</t>
  </si>
  <si>
    <t>Источники внутреннего финансирования дефицита местного бюджета, в том числе:</t>
  </si>
  <si>
    <t xml:space="preserve">Сумма </t>
  </si>
  <si>
    <t>Наименование кода группы, подгруппы, статьи и вида источников финансирования дефицитов бюджетов</t>
  </si>
  <si>
    <t>2024 год</t>
  </si>
  <si>
    <t>Приложение 8</t>
  </si>
  <si>
    <t>Защита населения и территории от чрезвычайных ситуаций природного и техногенного характера, пожарная безопасность</t>
  </si>
  <si>
    <t>Расходы на выплаты по оплате труда работников государственных (муниципальных) органов</t>
  </si>
  <si>
    <t>Расходы на обеспечение функций государственных (муниципальных) органов</t>
  </si>
  <si>
    <t>Оценка недвижимости, признание прав и регулирование отношений по государственной и муниципальной собственности</t>
  </si>
  <si>
    <t>Решение вопросов в сфере административных правонарушений</t>
  </si>
  <si>
    <t>2025 год</t>
  </si>
  <si>
    <t>Обеспечение сбалансированности местных бюджетов</t>
  </si>
  <si>
    <t>Основное мероприятие: Обеспечение безопасности дорожного движения на территории поселения</t>
  </si>
  <si>
    <t>Массовый спорт</t>
  </si>
  <si>
    <t>Закупка товаров, работ и услуг для обеспечения государственных (муниципальных) нужд</t>
  </si>
  <si>
    <t>Уплата налогов, сборов и иных платежей</t>
  </si>
  <si>
    <t>01</t>
  </si>
  <si>
    <t>02</t>
  </si>
  <si>
    <t>110</t>
  </si>
  <si>
    <t>03</t>
  </si>
  <si>
    <t>10</t>
  </si>
  <si>
    <t>05</t>
  </si>
  <si>
    <t>11</t>
  </si>
  <si>
    <t>13</t>
  </si>
  <si>
    <t>06</t>
  </si>
  <si>
    <t>08</t>
  </si>
  <si>
    <t>04</t>
  </si>
  <si>
    <t>800</t>
  </si>
  <si>
    <t>120</t>
  </si>
  <si>
    <t>09</t>
  </si>
  <si>
    <t>990</t>
  </si>
  <si>
    <t>900</t>
  </si>
  <si>
    <t>222</t>
  </si>
  <si>
    <t>к Решению "О бюджете Улыбинского сельсовета Искитимского района Новосибирской области на 2024 год и плановый период 2025 и 2026 годов"</t>
  </si>
  <si>
    <t>2026 год</t>
  </si>
  <si>
    <t xml:space="preserve">           ИСТОЧНИКИ ФИНАНСИРОВАНИЯ ДЕФИЦИТА МЕСТНОГО БЮДЖЕТА НА 2024 ГОД И ПЛАНОВЫЙ ПЕРИОД 2025 И 2026 ГОДОВ </t>
  </si>
  <si>
    <t>Прочие мобилизационные расходы</t>
  </si>
  <si>
    <t>Развитие сети учреждений культурно-досугового типа</t>
  </si>
  <si>
    <t>Муниципальная программа "Обеспечение пожарной безопасности на территории Улыбинского сельсовета"</t>
  </si>
  <si>
    <t>99</t>
  </si>
  <si>
    <t>Условно утвержденные расходы</t>
  </si>
  <si>
    <t xml:space="preserve">	УСЛОВНО УТВЕРЖДЕННЫЕ РАСХОДЫ</t>
  </si>
  <si>
    <t>100</t>
  </si>
  <si>
    <t>850</t>
  </si>
  <si>
    <t>240</t>
  </si>
  <si>
    <t>200</t>
  </si>
  <si>
    <t>Мероприятия по развитию физической культуры и спорта на территории поселения</t>
  </si>
  <si>
    <t>Муниципальная программа "Физическая культура и спорт на территории Улыбинского сельсовета"</t>
  </si>
  <si>
    <t>ФИЗИЧЕСКАЯ КУЛЬТУРА И СПОРТ</t>
  </si>
  <si>
    <t>310</t>
  </si>
  <si>
    <t>Публичные нормативные социальные выплаты гражданам</t>
  </si>
  <si>
    <t>300</t>
  </si>
  <si>
    <t>СОЦИАЛЬНАЯ ПОЛИТИКА</t>
  </si>
  <si>
    <t>Реализация мероприятий в рамках регионального проекта "Обеспечение качественно нового уровня развития инфраструктуры культуры ("Культурная среда")"</t>
  </si>
  <si>
    <t>Мероприятия "Сохранение и развитие культуры" на территории поселения</t>
  </si>
  <si>
    <t>Муниципальная программа "Сохранение и развитие культуры на территории Улыбинского сельсовета"</t>
  </si>
  <si>
    <t>КУЛЬТУРА, КИНЕМАТОГРАФИЯ</t>
  </si>
  <si>
    <t>Мероприятия "Прочие мероприятия" по благоустройству территории поселения</t>
  </si>
  <si>
    <t>Подпрограмма "Прочие мероприятия по благоустройству территории сельского поселения" муниципальной программы "Благоустройство территории Улыбинского сельсовета"</t>
  </si>
  <si>
    <t>Мероприятия "Организация и содержание мест захоронений" по благоустройству территории поселения</t>
  </si>
  <si>
    <t>Подпрограмма "Организация и содержание мест захоронения" муниципальной программы "Благоустройство территории Улыбинского сельсовета"</t>
  </si>
  <si>
    <t>Мероприятие "Уличное освещение" по благоустройству территории поселения</t>
  </si>
  <si>
    <t>Подпрограмма "Уличное освещение" муниципальной программы "Благоустройство территории Улыбинского сельсовета"</t>
  </si>
  <si>
    <t>Муниципальная программа "Благоустройство территории Улыбинского сельсовета"</t>
  </si>
  <si>
    <t>Иные мероприятия в области жилищного хозяйства</t>
  </si>
  <si>
    <t>ЖИЛИЩНО-КОММУНАЛЬНОЕ ХОЗЯЙСТВО</t>
  </si>
  <si>
    <t>Реализация мероприятий по обеспечению безопасности дорожного движения на территории поселения</t>
  </si>
  <si>
    <t>Реализация мероприятий по развитию автомобильных дорог местного значения на территории поселения</t>
  </si>
  <si>
    <t>Основное мероприятие: Развитие автомобильных дорог местного значения на территории поселения</t>
  </si>
  <si>
    <t>Муниципальная программа "Дорожное хозяйство на территории Улыбинского сельсовета"</t>
  </si>
  <si>
    <t>НАЦИОНАЛЬНАЯ ЭКОНОМИКА</t>
  </si>
  <si>
    <t>Реализация мероприятий по пожарной безопасности на территории поселения</t>
  </si>
  <si>
    <t>НАЦИОНАЛЬНАЯ БЕЗОПАСНОСТЬ И ПРАВООХРАНИТЕЛЬНАЯ ДЕЯТЕЛЬНОСТЬ</t>
  </si>
  <si>
    <t>Осуществление первичного воинского учета органами местного самоуправления поселений, муниципальных и городских округов</t>
  </si>
  <si>
    <t>НАЦИОНАЛЬНАЯ ОБОРОНА</t>
  </si>
  <si>
    <t>870</t>
  </si>
  <si>
    <t>540</t>
  </si>
  <si>
    <t>500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</si>
  <si>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</si>
  <si>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ОБЩЕГОСУДАРСТВЕННЫЕ ВОПРОСЫ</t>
  </si>
  <si>
    <t>тыс. руб.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</si>
  <si>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2024  ГОД И ПЛАНОВЫЙ ПЕРИОД 2025  И 2026  ГОДОВ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</si>
  <si>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  бюджетов на  2024 год и плановый период 2025  И 2026  годов</t>
  </si>
  <si>
    <t>590A155130</t>
  </si>
  <si>
    <t>590A100000</t>
  </si>
  <si>
    <t>администрация Улыбинского сельсовета Искитимского района Новосибирской области</t>
  </si>
  <si>
    <t>ВЕДОМСТВЕННАЯ СТРУКТУРА РАСХОДОВ БЮДЖЕТА НА 2024 ГОД И ПЛАНОВЫЙ ПЕРИОД 2025 И 2026 ГОДОВ</t>
  </si>
  <si>
    <t>Приложение № 3                                                                                                  к Решению "О бюджете Улыбинского сельсовета Искитимского района Новосибирской области на 2024 год и плановый период 2025 и 2026 годов"</t>
  </si>
  <si>
    <t xml:space="preserve"> Приложение № 5                                                                                              к Решению "О бюджете Улыбинского сельсовета Искитимского района Новосибирской области на 2024 год и плановый период 2025 и 2026 годов"</t>
  </si>
  <si>
    <t>Приложение № 4                                                                                                       к Решению "О бюджете Улыбинского сельсовета Искитимского района Новосибирской области на 2024 год и плановый период 2025 и 2026 годов"</t>
  </si>
  <si>
    <t>9900000000</t>
  </si>
  <si>
    <t>9900003110</t>
  </si>
  <si>
    <t>9900000110</t>
  </si>
  <si>
    <t>9900000190</t>
  </si>
  <si>
    <t>9900070190</t>
  </si>
  <si>
    <t>9900070510</t>
  </si>
  <si>
    <t>9900000500</t>
  </si>
  <si>
    <t>9900020550</t>
  </si>
  <si>
    <t>9900000910</t>
  </si>
  <si>
    <t>9900000920</t>
  </si>
  <si>
    <t>9900001180</t>
  </si>
  <si>
    <t>9900051180</t>
  </si>
  <si>
    <t>5000000000</t>
  </si>
  <si>
    <t>5000002180</t>
  </si>
  <si>
    <t>5200000000</t>
  </si>
  <si>
    <t>5200100000</t>
  </si>
  <si>
    <t>5200106070</t>
  </si>
  <si>
    <t>5200200000</t>
  </si>
  <si>
    <t>5200206070</t>
  </si>
  <si>
    <t>9900008270</t>
  </si>
  <si>
    <t>5800000000</t>
  </si>
  <si>
    <t>5810000000</t>
  </si>
  <si>
    <t>5810001000</t>
  </si>
  <si>
    <t>5830000000</t>
  </si>
  <si>
    <t>5830004000</t>
  </si>
  <si>
    <t>5840000000</t>
  </si>
  <si>
    <t>5840005000</t>
  </si>
  <si>
    <t>5900000000</t>
  </si>
  <si>
    <t>5900040590</t>
  </si>
  <si>
    <t>5900070510</t>
  </si>
  <si>
    <t>Мероприятия по обеспечению развития и укрепления материально-технической базы домов культуры в населенных пунктах с числом жителей до 50 тысяч человек</t>
  </si>
  <si>
    <t>59000L4670</t>
  </si>
  <si>
    <t>9900002020</t>
  </si>
  <si>
    <t>6000000000</t>
  </si>
  <si>
    <t>6000001590</t>
  </si>
  <si>
    <t>6000070510</t>
  </si>
  <si>
    <t>9900099990</t>
  </si>
  <si>
    <t>Доходы местного бюджета на 2024 год и плановый период 2025-2026 годов</t>
  </si>
  <si>
    <t>(тыс. рублей)</t>
  </si>
  <si>
    <t>№ строки</t>
  </si>
  <si>
    <t>Код классификации доходов бюджета</t>
  </si>
  <si>
    <t>Наименование кода классификации доходов бюджета</t>
  </si>
  <si>
    <t>Доходы 
бюджета
2024 год</t>
  </si>
  <si>
    <t>Доходы 
бюджета
2025 год</t>
  </si>
  <si>
    <t>Доходы 
бюджета
2026 год</t>
  </si>
  <si>
    <t>код главного администратора</t>
  </si>
  <si>
    <t>код группы</t>
  </si>
  <si>
    <t>код подгруппы</t>
  </si>
  <si>
    <t>код статьи</t>
  </si>
  <si>
    <t>код подстатьи</t>
  </si>
  <si>
    <t>код элемента</t>
  </si>
  <si>
    <t>код группы подвида</t>
  </si>
  <si>
    <t>код аналитической группы подвида</t>
  </si>
  <si>
    <t>1</t>
  </si>
  <si>
    <t>000</t>
  </si>
  <si>
    <t>00</t>
  </si>
  <si>
    <t>0000</t>
  </si>
  <si>
    <t>НАЛОГОВЫЕ И НЕНАЛОГОВЫЕ ДОХОДЫ</t>
  </si>
  <si>
    <t>2</t>
  </si>
  <si>
    <t>НАЛОГОВЫЕ ДОХОДЫ</t>
  </si>
  <si>
    <t>3</t>
  </si>
  <si>
    <t>182</t>
  </si>
  <si>
    <t>Налог на доходы физических лиц</t>
  </si>
  <si>
    <t>4</t>
  </si>
  <si>
    <t>010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</si>
  <si>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</si>
  <si>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5</t>
  </si>
  <si>
    <t>НАЛОГИ НА ТОВАРЫ (РАБОТЫ, УСЛУГИ), РЕАЛИЗУЕМЫЕ НА ТЕРРИТОРИИ РОССИЙСКОЙ ФЕДЕРАЦИИ</t>
  </si>
  <si>
    <t>6</t>
  </si>
  <si>
    <t>231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</si>
  <si>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</si>
  <si>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7</t>
  </si>
  <si>
    <t>241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</si>
  <si>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</si>
  <si>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8</t>
  </si>
  <si>
    <t>251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</si>
  <si>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</si>
  <si>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9</t>
  </si>
  <si>
    <t>261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</si>
  <si>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</si>
  <si>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НАЛОГИ НА СОВОКУПНЫЙ ДОХОД</t>
  </si>
  <si>
    <t>Единый сельскохозяйственный налог</t>
  </si>
  <si>
    <t>12</t>
  </si>
  <si>
    <t>НАЛОГИ НА ИМУЩЕСТВО</t>
  </si>
  <si>
    <t>14</t>
  </si>
  <si>
    <t>Налог на имущество физических лиц</t>
  </si>
  <si>
    <t>15</t>
  </si>
  <si>
    <t>030</t>
  </si>
  <si>
    <t xml:space="preserve">Налог на имущество физических лиц, взимаемый по ставкам, применяемым к объектам налогообложения, расположенным в границах поселений </t>
  </si>
  <si>
    <t>16</t>
  </si>
  <si>
    <t>ЗЕМЕЛЬНЫЙ НАЛОГ</t>
  </si>
  <si>
    <t>17</t>
  </si>
  <si>
    <t>Земельный налог с организаций</t>
  </si>
  <si>
    <t>18</t>
  </si>
  <si>
    <t>033</t>
  </si>
  <si>
    <t>Земельный налог с организаций, обладающих земельным участком, расположенным в границах сельских поселений</t>
  </si>
  <si>
    <t>19</t>
  </si>
  <si>
    <t>040</t>
  </si>
  <si>
    <t>Земельный налог с физических лиц</t>
  </si>
  <si>
    <t>20</t>
  </si>
  <si>
    <t>043</t>
  </si>
  <si>
    <t xml:space="preserve">Земельный налог с физических лиц, обладающих земельным участком, расположенным в границах сельских поселений </t>
  </si>
  <si>
    <t>21</t>
  </si>
  <si>
    <t>ГОСУДАРСТВЕННАЯ ПОШЛИНА</t>
  </si>
  <si>
    <t>22</t>
  </si>
  <si>
    <t>Государственная пошлина за совершение нотариальных действий должностными лицами, уполномоченными в соответствии с законодательными актами Российской Федерации на совершение нотариальных действий</t>
  </si>
  <si>
    <t>23</t>
  </si>
  <si>
    <t>020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</si>
  <si>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</si>
  <si>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</si>
  <si>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</si>
  <si>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025</t>
  </si>
  <si>
    <t>Доходы, получаемые в виде арендной платы, а также средства от продажи права на заключение договоров аренды на земли, находящиеся в собственности сельских поселений(за исключением земельных участков бюджетных и автономных учреждений)</t>
  </si>
  <si>
    <t>25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</si>
  <si>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</si>
  <si>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26</t>
  </si>
  <si>
    <t>035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</si>
  <si>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бюджетных и автономных учреждений субъектов)</t>
  </si>
  <si>
    <t>045</t>
  </si>
  <si>
    <t xml:space="preserve"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</t>
  </si>
  <si>
    <t xml:space="preserve"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</t>
  </si>
  <si>
    <t>27</t>
  </si>
  <si>
    <t>ДОХОДЫ ОТ ОКАЗАНИЯ ПЛАТНЫХ УСЛУГ И КОМПЕНСАЦИИ ЗАТРАТ ГОСУДАРСТВА</t>
  </si>
  <si>
    <t>28</t>
  </si>
  <si>
    <t>130</t>
  </si>
  <si>
    <t>Доходы от компенсации затрат государства</t>
  </si>
  <si>
    <t>29</t>
  </si>
  <si>
    <t>065</t>
  </si>
  <si>
    <t>Доходы, поступающие в порядке возмещения расходов, понесенных в связи с эксплуатацией имущества сельских поселений</t>
  </si>
  <si>
    <t>49</t>
  </si>
  <si>
    <t>Прочие доходы от компенсации затрат государства</t>
  </si>
  <si>
    <t>50</t>
  </si>
  <si>
    <t>995</t>
  </si>
  <si>
    <t>Прочие доходы от компенсации затрат бюджетов сельских поселений</t>
  </si>
  <si>
    <t xml:space="preserve">17 </t>
  </si>
  <si>
    <t>ПРОЧИЕ НЕНАЛОГОВЫЕ ДОХОДЫ</t>
  </si>
  <si>
    <t>150</t>
  </si>
  <si>
    <t>Инициативные платежи, зачисляемые в бюджеты сельских поселений</t>
  </si>
  <si>
    <t>24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</si>
  <si>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</si>
  <si>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</si>
  <si>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</si>
  <si>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001</t>
  </si>
  <si>
    <t>Дотации на выравнивание бюджетной обеспеченности</t>
  </si>
  <si>
    <t>Дотации бюджетам сельских поселений на выравнивание бюджетной обеспеченности</t>
  </si>
  <si>
    <t>Субсидии бюджетам бюджетной системы Российской Федерации</t>
  </si>
  <si>
    <t>30</t>
  </si>
  <si>
    <t>Субсидии бюджетам сельских поселений из местных бюджетов</t>
  </si>
  <si>
    <t>36</t>
  </si>
  <si>
    <t>999</t>
  </si>
  <si>
    <t>Прочие субсидии бюджетам сельских поселений</t>
  </si>
  <si>
    <t>31</t>
  </si>
  <si>
    <t>Субвенции бюджетам бюджетной системы Российской Федерации</t>
  </si>
  <si>
    <t>32</t>
  </si>
  <si>
    <t>024</t>
  </si>
  <si>
    <t>Субвенции на выполнение передаваемых полномочий субъектов Российской Федерации</t>
  </si>
  <si>
    <t>33</t>
  </si>
  <si>
    <t>Субвенции бюджетам сельских поселений на выполнение передаваемых полномочий субъектов Российской Федерации</t>
  </si>
  <si>
    <t>34</t>
  </si>
  <si>
    <t>35</t>
  </si>
  <si>
    <t>118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</si>
  <si>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</si>
  <si>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</si>
  <si>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40</t>
  </si>
  <si>
    <t>37</t>
  </si>
  <si>
    <t>Прочие межбюджетные трансферты, передаваемые бюджетам сельских поселений</t>
  </si>
  <si>
    <t>85</t>
  </si>
  <si>
    <t>07</t>
  </si>
  <si>
    <t xml:space="preserve">Прочие безвозмездные поступления </t>
  </si>
  <si>
    <t>86</t>
  </si>
  <si>
    <t>Прочие безвозмездные поступления в бюджеты сельских поселений</t>
  </si>
  <si>
    <t>ВСЕГО</t>
  </si>
  <si>
    <t>Приложение №1</t>
  </si>
</sst>
</file>

<file path=xl/styles.xml><?xml version="1.0" encoding="utf-8"?>
<styleSheet xmlns="http://schemas.openxmlformats.org/spreadsheetml/2006/main">
  <numFmts count="5">
    <numFmt numFmtId="164" formatCode="00"/>
    <numFmt numFmtId="165" formatCode="#,##0.0"/>
    <numFmt numFmtId="166" formatCode="[&gt;=50]#,##0.0,;[Red][&lt;=-50]\-#,##0.0,;#,##0.0,"/>
    <numFmt numFmtId="167" formatCode="00\.0\.00\.00000"/>
    <numFmt numFmtId="168" formatCode="0.0"/>
  </numFmts>
  <fonts count="24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10"/>
      <name val="Arial Cyr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 Cyr"/>
      <family val="2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color rgb="FF000000"/>
      <name val="Arial"/>
    </font>
    <font>
      <sz val="8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6">
    <xf numFmtId="0" fontId="0" fillId="0" borderId="0"/>
    <xf numFmtId="0" fontId="1" fillId="0" borderId="0"/>
    <xf numFmtId="0" fontId="7" fillId="0" borderId="0"/>
    <xf numFmtId="0" fontId="8" fillId="0" borderId="0"/>
    <xf numFmtId="0" fontId="4" fillId="0" borderId="0"/>
    <xf numFmtId="0" fontId="9" fillId="0" borderId="0"/>
  </cellStyleXfs>
  <cellXfs count="117">
    <xf numFmtId="0" fontId="0" fillId="0" borderId="0" xfId="0"/>
    <xf numFmtId="0" fontId="1" fillId="0" borderId="0" xfId="1"/>
    <xf numFmtId="0" fontId="6" fillId="0" borderId="0" xfId="1" applyFont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justify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1" applyNumberFormat="1" applyFont="1" applyFill="1" applyAlignment="1" applyProtection="1">
      <alignment horizontal="right" wrapText="1"/>
      <protection hidden="1"/>
    </xf>
    <xf numFmtId="0" fontId="4" fillId="0" borderId="0" xfId="1" applyNumberFormat="1" applyFont="1" applyFill="1" applyAlignment="1" applyProtection="1">
      <alignment horizontal="right" vertical="top" wrapText="1"/>
      <protection hidden="1"/>
    </xf>
    <xf numFmtId="0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165" fontId="2" fillId="0" borderId="1" xfId="1" applyNumberFormat="1" applyFont="1" applyFill="1" applyBorder="1" applyAlignment="1">
      <alignment horizontal="center" vertical="center" wrapText="1"/>
    </xf>
    <xf numFmtId="165" fontId="3" fillId="0" borderId="3" xfId="1" applyNumberFormat="1" applyFont="1" applyFill="1" applyBorder="1" applyAlignment="1">
      <alignment horizontal="center" vertical="center" wrapText="1"/>
    </xf>
    <xf numFmtId="165" fontId="2" fillId="3" borderId="1" xfId="1" applyNumberFormat="1" applyFont="1" applyFill="1" applyBorder="1" applyAlignment="1">
      <alignment horizontal="center" vertical="center" wrapText="1"/>
    </xf>
    <xf numFmtId="0" fontId="4" fillId="0" borderId="0" xfId="1" applyNumberFormat="1" applyFont="1" applyFill="1" applyAlignment="1" applyProtection="1">
      <alignment horizontal="right" wrapText="1"/>
      <protection hidden="1"/>
    </xf>
    <xf numFmtId="0" fontId="3" fillId="0" borderId="0" xfId="1" applyFont="1" applyBorder="1" applyAlignment="1">
      <alignment horizontal="center" vertical="center" wrapText="1"/>
    </xf>
    <xf numFmtId="0" fontId="4" fillId="0" borderId="0" xfId="1" applyFont="1" applyFill="1" applyAlignment="1">
      <alignment horizontal="center" vertical="center"/>
    </xf>
    <xf numFmtId="0" fontId="4" fillId="0" borderId="0" xfId="1" applyFont="1" applyBorder="1" applyAlignment="1">
      <alignment horizontal="right"/>
    </xf>
    <xf numFmtId="0" fontId="9" fillId="0" borderId="0" xfId="5"/>
    <xf numFmtId="0" fontId="10" fillId="0" borderId="0" xfId="5" applyFont="1" applyBorder="1" applyAlignment="1"/>
    <xf numFmtId="0" fontId="11" fillId="0" borderId="0" xfId="5" applyNumberFormat="1" applyFont="1" applyBorder="1" applyAlignment="1">
      <alignment horizontal="center" vertical="center" wrapText="1"/>
    </xf>
    <xf numFmtId="0" fontId="12" fillId="0" borderId="0" xfId="5" applyNumberFormat="1" applyFont="1" applyBorder="1" applyAlignment="1">
      <alignment horizontal="center" vertical="center" wrapText="1"/>
    </xf>
    <xf numFmtId="0" fontId="13" fillId="0" borderId="0" xfId="5" applyNumberFormat="1" applyFont="1" applyBorder="1" applyAlignment="1">
      <alignment horizontal="center"/>
    </xf>
    <xf numFmtId="0" fontId="14" fillId="0" borderId="0" xfId="5" applyNumberFormat="1" applyFont="1" applyBorder="1" applyAlignment="1">
      <alignment horizontal="right"/>
    </xf>
    <xf numFmtId="0" fontId="14" fillId="0" borderId="0" xfId="5" applyNumberFormat="1" applyFont="1" applyBorder="1" applyAlignment="1">
      <alignment wrapText="1"/>
    </xf>
    <xf numFmtId="165" fontId="2" fillId="4" borderId="1" xfId="1" applyNumberFormat="1" applyFont="1" applyFill="1" applyBorder="1" applyAlignment="1">
      <alignment horizontal="center" vertical="center" wrapText="1"/>
    </xf>
    <xf numFmtId="0" fontId="15" fillId="0" borderId="0" xfId="3" quotePrefix="1" applyFont="1" applyFill="1" applyAlignment="1">
      <alignment wrapText="1"/>
    </xf>
    <xf numFmtId="49" fontId="15" fillId="0" borderId="0" xfId="3" quotePrefix="1" applyNumberFormat="1" applyFont="1" applyFill="1" applyAlignment="1">
      <alignment wrapText="1"/>
    </xf>
    <xf numFmtId="0" fontId="15" fillId="0" borderId="0" xfId="3" applyFont="1" applyFill="1" applyBorder="1" applyAlignment="1">
      <alignment wrapText="1"/>
    </xf>
    <xf numFmtId="0" fontId="15" fillId="0" borderId="0" xfId="3" applyFont="1" applyFill="1" applyAlignment="1">
      <alignment wrapText="1"/>
    </xf>
    <xf numFmtId="0" fontId="4" fillId="0" borderId="0" xfId="3" applyFont="1" applyFill="1" applyAlignment="1">
      <alignment horizontal="right" wrapText="1"/>
    </xf>
    <xf numFmtId="0" fontId="4" fillId="0" borderId="1" xfId="3" applyNumberFormat="1" applyFont="1" applyFill="1" applyBorder="1" applyAlignment="1">
      <alignment horizontal="center" vertical="center" textRotation="90" wrapText="1"/>
    </xf>
    <xf numFmtId="0" fontId="4" fillId="0" borderId="4" xfId="3" applyNumberFormat="1" applyFont="1" applyFill="1" applyBorder="1" applyAlignment="1">
      <alignment horizontal="center" vertical="center" wrapText="1"/>
    </xf>
    <xf numFmtId="0" fontId="4" fillId="0" borderId="1" xfId="3" applyNumberFormat="1" applyFont="1" applyFill="1" applyBorder="1" applyAlignment="1">
      <alignment horizontal="center" vertical="center" wrapText="1"/>
    </xf>
    <xf numFmtId="49" fontId="4" fillId="0" borderId="1" xfId="3" applyNumberFormat="1" applyFont="1" applyFill="1" applyBorder="1" applyAlignment="1">
      <alignment horizontal="center" vertical="top"/>
    </xf>
    <xf numFmtId="0" fontId="16" fillId="0" borderId="1" xfId="3" applyNumberFormat="1" applyFont="1" applyFill="1" applyBorder="1" applyAlignment="1">
      <alignment vertical="top" wrapText="1"/>
    </xf>
    <xf numFmtId="165" fontId="16" fillId="4" borderId="1" xfId="3" applyNumberFormat="1" applyFont="1" applyFill="1" applyBorder="1" applyAlignment="1">
      <alignment horizontal="right" vertical="center"/>
    </xf>
    <xf numFmtId="49" fontId="4" fillId="0" borderId="0" xfId="3" applyNumberFormat="1" applyFont="1" applyFill="1" applyBorder="1" applyAlignment="1">
      <alignment horizontal="center" vertical="top"/>
    </xf>
    <xf numFmtId="0" fontId="4" fillId="0" borderId="0" xfId="3" applyNumberFormat="1" applyFont="1" applyFill="1" applyBorder="1" applyAlignment="1">
      <alignment vertical="top" wrapText="1"/>
    </xf>
    <xf numFmtId="165" fontId="4" fillId="0" borderId="0" xfId="3" applyNumberFormat="1" applyFont="1" applyFill="1" applyBorder="1" applyAlignment="1">
      <alignment vertical="top"/>
    </xf>
    <xf numFmtId="0" fontId="8" fillId="0" borderId="0" xfId="3" applyFill="1" applyBorder="1"/>
    <xf numFmtId="0" fontId="8" fillId="0" borderId="0" xfId="3" applyFill="1"/>
    <xf numFmtId="0" fontId="4" fillId="0" borderId="1" xfId="3" applyNumberFormat="1" applyFont="1" applyFill="1" applyBorder="1" applyAlignment="1">
      <alignment vertical="top" wrapText="1"/>
    </xf>
    <xf numFmtId="165" fontId="4" fillId="4" borderId="1" xfId="3" applyNumberFormat="1" applyFont="1" applyFill="1" applyBorder="1" applyAlignment="1">
      <alignment horizontal="right" vertical="center"/>
    </xf>
    <xf numFmtId="0" fontId="17" fillId="0" borderId="1" xfId="3" applyNumberFormat="1" applyFont="1" applyFill="1" applyBorder="1" applyAlignment="1">
      <alignment vertical="top" wrapText="1"/>
    </xf>
    <xf numFmtId="165" fontId="17" fillId="4" borderId="1" xfId="3" applyNumberFormat="1" applyFont="1" applyFill="1" applyBorder="1" applyAlignment="1">
      <alignment horizontal="right" vertical="center"/>
    </xf>
    <xf numFmtId="168" fontId="4" fillId="4" borderId="1" xfId="3" applyNumberFormat="1" applyFont="1" applyFill="1" applyBorder="1" applyAlignment="1">
      <alignment horizontal="right" vertical="center" wrapText="1"/>
    </xf>
    <xf numFmtId="165" fontId="4" fillId="4" borderId="2" xfId="3" applyNumberFormat="1" applyFont="1" applyFill="1" applyBorder="1" applyAlignment="1">
      <alignment horizontal="right" vertical="center"/>
    </xf>
    <xf numFmtId="168" fontId="18" fillId="4" borderId="1" xfId="3" applyNumberFormat="1" applyFont="1" applyFill="1" applyBorder="1" applyAlignment="1">
      <alignment horizontal="right" vertical="center" wrapText="1"/>
    </xf>
    <xf numFmtId="0" fontId="19" fillId="0" borderId="0" xfId="3" applyFont="1" applyAlignment="1">
      <alignment vertical="top"/>
    </xf>
    <xf numFmtId="165" fontId="16" fillId="5" borderId="1" xfId="3" applyNumberFormat="1" applyFont="1" applyFill="1" applyBorder="1" applyAlignment="1">
      <alignment horizontal="right" vertical="center"/>
    </xf>
    <xf numFmtId="0" fontId="4" fillId="4" borderId="1" xfId="3" applyFont="1" applyFill="1" applyBorder="1" applyAlignment="1">
      <alignment horizontal="right" vertical="center" wrapText="1"/>
    </xf>
    <xf numFmtId="0" fontId="15" fillId="0" borderId="0" xfId="3" quotePrefix="1" applyFont="1" applyFill="1" applyAlignment="1">
      <alignment horizontal="center" wrapText="1"/>
    </xf>
    <xf numFmtId="49" fontId="4" fillId="0" borderId="0" xfId="3" quotePrefix="1" applyNumberFormat="1" applyFont="1" applyFill="1" applyAlignment="1">
      <alignment horizontal="right" vertical="center" wrapText="1"/>
    </xf>
    <xf numFmtId="0" fontId="15" fillId="0" borderId="1" xfId="3" quotePrefix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0" fillId="0" borderId="0" xfId="5" applyNumberFormat="1" applyFont="1" applyBorder="1" applyAlignment="1">
      <alignment vertical="center" wrapText="1"/>
    </xf>
    <xf numFmtId="4" fontId="22" fillId="0" borderId="18" xfId="0" applyNumberFormat="1" applyFont="1" applyBorder="1" applyAlignment="1">
      <alignment horizontal="center" vertical="center"/>
    </xf>
    <xf numFmtId="4" fontId="22" fillId="0" borderId="16" xfId="0" applyNumberFormat="1" applyFont="1" applyBorder="1" applyAlignment="1">
      <alignment horizontal="center" vertical="center"/>
    </xf>
    <xf numFmtId="0" fontId="22" fillId="0" borderId="9" xfId="0" applyNumberFormat="1" applyFont="1" applyBorder="1" applyAlignment="1">
      <alignment horizontal="center" vertical="center"/>
    </xf>
    <xf numFmtId="0" fontId="22" fillId="0" borderId="16" xfId="0" applyNumberFormat="1" applyFont="1" applyBorder="1" applyAlignment="1">
      <alignment horizontal="center" vertical="center"/>
    </xf>
    <xf numFmtId="0" fontId="22" fillId="0" borderId="17" xfId="0" applyNumberFormat="1" applyFont="1" applyBorder="1" applyAlignment="1">
      <alignment horizontal="center" vertical="center" wrapText="1"/>
    </xf>
    <xf numFmtId="0" fontId="23" fillId="0" borderId="15" xfId="0" applyNumberFormat="1" applyFont="1" applyBorder="1" applyAlignment="1">
      <alignment horizontal="left" vertical="center" wrapText="1"/>
    </xf>
    <xf numFmtId="0" fontId="23" fillId="0" borderId="14" xfId="0" applyNumberFormat="1" applyFont="1" applyBorder="1" applyAlignment="1">
      <alignment horizontal="center" vertical="center"/>
    </xf>
    <xf numFmtId="166" fontId="23" fillId="0" borderId="13" xfId="0" applyNumberFormat="1" applyFont="1" applyBorder="1" applyAlignment="1">
      <alignment horizontal="right" vertical="center"/>
    </xf>
    <xf numFmtId="166" fontId="23" fillId="0" borderId="12" xfId="0" applyNumberFormat="1" applyFont="1" applyBorder="1" applyAlignment="1">
      <alignment horizontal="right" vertical="center"/>
    </xf>
    <xf numFmtId="0" fontId="23" fillId="0" borderId="11" xfId="0" applyNumberFormat="1" applyFont="1" applyBorder="1" applyAlignment="1">
      <alignment horizontal="left" vertical="center" wrapText="1"/>
    </xf>
    <xf numFmtId="0" fontId="23" fillId="0" borderId="1" xfId="0" applyNumberFormat="1" applyFont="1" applyBorder="1" applyAlignment="1">
      <alignment horizontal="center" vertical="center"/>
    </xf>
    <xf numFmtId="166" fontId="23" fillId="0" borderId="2" xfId="0" applyNumberFormat="1" applyFont="1" applyBorder="1" applyAlignment="1">
      <alignment horizontal="right" vertical="center"/>
    </xf>
    <xf numFmtId="166" fontId="23" fillId="0" borderId="10" xfId="0" applyNumberFormat="1" applyFont="1" applyBorder="1" applyAlignment="1">
      <alignment horizontal="right" vertical="center"/>
    </xf>
    <xf numFmtId="166" fontId="22" fillId="0" borderId="8" xfId="0" applyNumberFormat="1" applyFont="1" applyBorder="1" applyAlignment="1">
      <alignment horizontal="right" vertical="center"/>
    </xf>
    <xf numFmtId="166" fontId="22" fillId="0" borderId="7" xfId="0" applyNumberFormat="1" applyFont="1" applyBorder="1" applyAlignment="1">
      <alignment horizontal="right" vertical="center"/>
    </xf>
    <xf numFmtId="0" fontId="22" fillId="0" borderId="15" xfId="0" applyNumberFormat="1" applyFont="1" applyBorder="1" applyAlignment="1">
      <alignment horizontal="left" vertical="center" wrapText="1"/>
    </xf>
    <xf numFmtId="0" fontId="22" fillId="0" borderId="14" xfId="0" applyNumberFormat="1" applyFont="1" applyBorder="1" applyAlignment="1">
      <alignment horizontal="center" vertical="center"/>
    </xf>
    <xf numFmtId="166" fontId="22" fillId="0" borderId="13" xfId="0" applyNumberFormat="1" applyFont="1" applyBorder="1" applyAlignment="1">
      <alignment horizontal="right" vertical="center"/>
    </xf>
    <xf numFmtId="166" fontId="22" fillId="0" borderId="12" xfId="0" applyNumberFormat="1" applyFont="1" applyBorder="1" applyAlignment="1">
      <alignment horizontal="right" vertical="center"/>
    </xf>
    <xf numFmtId="0" fontId="22" fillId="0" borderId="11" xfId="0" applyNumberFormat="1" applyFont="1" applyBorder="1" applyAlignment="1">
      <alignment horizontal="left" vertical="center" wrapText="1"/>
    </xf>
    <xf numFmtId="0" fontId="22" fillId="0" borderId="1" xfId="0" applyNumberFormat="1" applyFont="1" applyBorder="1" applyAlignment="1">
      <alignment horizontal="center" vertical="center"/>
    </xf>
    <xf numFmtId="166" fontId="22" fillId="0" borderId="2" xfId="0" applyNumberFormat="1" applyFont="1" applyBorder="1" applyAlignment="1">
      <alignment horizontal="right" vertical="center"/>
    </xf>
    <xf numFmtId="166" fontId="22" fillId="0" borderId="10" xfId="0" applyNumberFormat="1" applyFont="1" applyBorder="1" applyAlignment="1">
      <alignment horizontal="right" vertical="center"/>
    </xf>
    <xf numFmtId="164" fontId="22" fillId="0" borderId="14" xfId="0" applyNumberFormat="1" applyFont="1" applyBorder="1" applyAlignment="1">
      <alignment horizontal="center" vertical="center"/>
    </xf>
    <xf numFmtId="164" fontId="22" fillId="0" borderId="1" xfId="0" applyNumberFormat="1" applyFont="1" applyBorder="1" applyAlignment="1">
      <alignment horizontal="center" vertical="center"/>
    </xf>
    <xf numFmtId="167" fontId="22" fillId="0" borderId="1" xfId="0" applyNumberFormat="1" applyFont="1" applyBorder="1" applyAlignment="1">
      <alignment horizontal="center" vertical="center"/>
    </xf>
    <xf numFmtId="164" fontId="23" fillId="0" borderId="1" xfId="0" applyNumberFormat="1" applyFont="1" applyBorder="1" applyAlignment="1">
      <alignment horizontal="center" vertical="center"/>
    </xf>
    <xf numFmtId="0" fontId="21" fillId="0" borderId="0" xfId="3" quotePrefix="1" applyFont="1" applyFill="1" applyAlignment="1">
      <alignment horizontal="right" vertical="center" wrapText="1"/>
    </xf>
    <xf numFmtId="0" fontId="20" fillId="0" borderId="0" xfId="5" applyNumberFormat="1" applyFont="1" applyBorder="1" applyAlignment="1">
      <alignment horizontal="right" vertical="center" wrapText="1"/>
    </xf>
    <xf numFmtId="0" fontId="16" fillId="0" borderId="2" xfId="3" applyNumberFormat="1" applyFont="1" applyFill="1" applyBorder="1" applyAlignment="1">
      <alignment horizontal="left" vertical="top" wrapText="1"/>
    </xf>
    <xf numFmtId="0" fontId="16" fillId="0" borderId="5" xfId="3" applyNumberFormat="1" applyFont="1" applyFill="1" applyBorder="1" applyAlignment="1">
      <alignment horizontal="left" vertical="top" wrapText="1"/>
    </xf>
    <xf numFmtId="0" fontId="16" fillId="0" borderId="3" xfId="3" applyNumberFormat="1" applyFont="1" applyFill="1" applyBorder="1" applyAlignment="1">
      <alignment horizontal="left" vertical="top" wrapText="1"/>
    </xf>
    <xf numFmtId="0" fontId="16" fillId="0" borderId="0" xfId="3" quotePrefix="1" applyFont="1" applyFill="1" applyAlignment="1">
      <alignment horizontal="center" wrapText="1"/>
    </xf>
    <xf numFmtId="0" fontId="4" fillId="0" borderId="1" xfId="3" applyNumberFormat="1" applyFont="1" applyFill="1" applyBorder="1" applyAlignment="1">
      <alignment horizontal="center" vertical="center" textRotation="90" wrapText="1"/>
    </xf>
    <xf numFmtId="49" fontId="4" fillId="0" borderId="2" xfId="3" applyNumberFormat="1" applyFont="1" applyFill="1" applyBorder="1" applyAlignment="1">
      <alignment horizontal="center" vertical="center" wrapText="1"/>
    </xf>
    <xf numFmtId="49" fontId="4" fillId="0" borderId="5" xfId="3" quotePrefix="1" applyNumberFormat="1" applyFont="1" applyFill="1" applyBorder="1" applyAlignment="1">
      <alignment horizontal="center" vertical="center" wrapText="1"/>
    </xf>
    <xf numFmtId="49" fontId="4" fillId="0" borderId="3" xfId="3" quotePrefix="1" applyNumberFormat="1" applyFont="1" applyFill="1" applyBorder="1" applyAlignment="1">
      <alignment horizontal="center" vertical="center" wrapText="1"/>
    </xf>
    <xf numFmtId="0" fontId="4" fillId="0" borderId="1" xfId="3" applyNumberFormat="1" applyFont="1" applyFill="1" applyBorder="1" applyAlignment="1">
      <alignment horizontal="center" vertical="center" wrapText="1"/>
    </xf>
    <xf numFmtId="0" fontId="4" fillId="0" borderId="1" xfId="3" quotePrefix="1" applyNumberFormat="1" applyFont="1" applyFill="1" applyBorder="1" applyAlignment="1">
      <alignment horizontal="center" vertical="center" wrapText="1"/>
    </xf>
    <xf numFmtId="49" fontId="22" fillId="0" borderId="9" xfId="0" applyNumberFormat="1" applyFont="1" applyBorder="1" applyAlignment="1">
      <alignment horizontal="left" vertical="center"/>
    </xf>
    <xf numFmtId="0" fontId="14" fillId="0" borderId="0" xfId="5" applyNumberFormat="1" applyFont="1" applyBorder="1" applyAlignment="1">
      <alignment horizontal="right" vertical="top" wrapText="1"/>
    </xf>
    <xf numFmtId="0" fontId="12" fillId="0" borderId="0" xfId="5" applyNumberFormat="1" applyFont="1" applyBorder="1" applyAlignment="1">
      <alignment horizontal="center" vertical="center" wrapText="1"/>
    </xf>
    <xf numFmtId="0" fontId="11" fillId="0" borderId="0" xfId="5" applyNumberFormat="1" applyFont="1" applyBorder="1" applyAlignment="1">
      <alignment horizontal="center" vertical="center" wrapText="1"/>
    </xf>
    <xf numFmtId="0" fontId="11" fillId="0" borderId="0" xfId="5" applyNumberFormat="1" applyFont="1" applyBorder="1" applyAlignment="1">
      <alignment horizontal="right" vertical="center" wrapText="1"/>
    </xf>
    <xf numFmtId="0" fontId="11" fillId="0" borderId="19" xfId="5" applyNumberFormat="1" applyFont="1" applyBorder="1" applyAlignment="1">
      <alignment horizontal="right" vertical="center"/>
    </xf>
    <xf numFmtId="0" fontId="22" fillId="0" borderId="16" xfId="0" applyNumberFormat="1" applyFont="1" applyBorder="1" applyAlignment="1">
      <alignment horizontal="center" vertical="center" wrapText="1"/>
    </xf>
    <xf numFmtId="0" fontId="4" fillId="0" borderId="0" xfId="1" applyFont="1" applyFill="1" applyAlignment="1">
      <alignment horizontal="right" vertical="top" wrapText="1"/>
    </xf>
    <xf numFmtId="0" fontId="0" fillId="0" borderId="0" xfId="0" applyFill="1" applyAlignment="1">
      <alignment horizontal="right" vertical="top" wrapText="1"/>
    </xf>
    <xf numFmtId="0" fontId="4" fillId="0" borderId="0" xfId="1" applyNumberFormat="1" applyFont="1" applyFill="1" applyAlignment="1" applyProtection="1">
      <alignment horizontal="right" vertical="center" wrapText="1"/>
      <protection hidden="1"/>
    </xf>
    <xf numFmtId="0" fontId="0" fillId="0" borderId="0" xfId="0" applyAlignment="1">
      <alignment horizontal="right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3" fillId="0" borderId="3" xfId="1" applyFont="1" applyFill="1" applyBorder="1" applyAlignment="1">
      <alignment horizontal="left" vertical="center" wrapText="1"/>
    </xf>
    <xf numFmtId="0" fontId="4" fillId="0" borderId="0" xfId="1" applyFont="1" applyFill="1" applyAlignment="1">
      <alignment horizontal="right" vertical="center" wrapText="1"/>
    </xf>
    <xf numFmtId="0" fontId="3" fillId="0" borderId="0" xfId="1" applyFont="1" applyBorder="1" applyAlignment="1">
      <alignment horizontal="center" vertical="center" wrapText="1"/>
    </xf>
    <xf numFmtId="49" fontId="2" fillId="0" borderId="4" xfId="1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6">
    <cellStyle name="Обычный" xfId="0" builtinId="0"/>
    <cellStyle name="Обычный 2" xfId="1"/>
    <cellStyle name="Обычный 2 2" xfId="4"/>
    <cellStyle name="Обычный 3" xfId="2"/>
    <cellStyle name="Обычный 4" xfId="3"/>
    <cellStyle name="Обычный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64"/>
  <sheetViews>
    <sheetView tabSelected="1" topLeftCell="A56" workbookViewId="0">
      <selection activeCell="L65" sqref="L65"/>
    </sheetView>
  </sheetViews>
  <sheetFormatPr defaultRowHeight="15"/>
  <cols>
    <col min="1" max="1" width="4.28515625" style="54" customWidth="1"/>
    <col min="2" max="2" width="5.7109375" bestFit="1" customWidth="1"/>
    <col min="3" max="5" width="3.28515625" bestFit="1" customWidth="1"/>
    <col min="6" max="6" width="3.5703125" bestFit="1" customWidth="1"/>
    <col min="7" max="7" width="3.28515625" bestFit="1" customWidth="1"/>
    <col min="8" max="8" width="4.42578125" bestFit="1" customWidth="1"/>
    <col min="9" max="9" width="5.7109375" bestFit="1" customWidth="1"/>
    <col min="10" max="10" width="55.28515625" customWidth="1"/>
    <col min="11" max="13" width="11.5703125" customWidth="1"/>
  </cols>
  <sheetData>
    <row r="1" spans="1:37" s="28" customFormat="1" ht="13.5" customHeight="1">
      <c r="A1" s="51"/>
      <c r="B1" s="26"/>
      <c r="C1" s="26"/>
      <c r="D1" s="26"/>
      <c r="E1" s="26"/>
      <c r="F1" s="26"/>
      <c r="G1" s="26"/>
      <c r="H1" s="26"/>
      <c r="I1" s="26"/>
      <c r="J1" s="52"/>
      <c r="K1" s="83" t="s">
        <v>317</v>
      </c>
      <c r="L1" s="83"/>
      <c r="M1" s="83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</row>
    <row r="2" spans="1:37" s="28" customFormat="1" ht="51.75" customHeight="1">
      <c r="A2" s="51"/>
      <c r="B2" s="26"/>
      <c r="C2" s="26"/>
      <c r="D2" s="26"/>
      <c r="E2" s="26"/>
      <c r="F2" s="26"/>
      <c r="G2" s="26"/>
      <c r="H2" s="26"/>
      <c r="I2" s="26"/>
      <c r="J2" s="55"/>
      <c r="K2" s="84" t="s">
        <v>88</v>
      </c>
      <c r="L2" s="84"/>
      <c r="M2" s="84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</row>
    <row r="3" spans="1:37" s="28" customFormat="1" ht="16.5" customHeight="1">
      <c r="A3" s="51"/>
      <c r="B3" s="26"/>
      <c r="C3" s="26"/>
      <c r="D3" s="26"/>
      <c r="E3" s="26"/>
      <c r="F3" s="26"/>
      <c r="G3" s="26"/>
      <c r="H3" s="26"/>
      <c r="I3" s="26"/>
      <c r="J3" s="26"/>
      <c r="K3" s="25"/>
      <c r="L3" s="25"/>
      <c r="M3" s="25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</row>
    <row r="4" spans="1:37" s="28" customFormat="1" ht="15.75" customHeight="1">
      <c r="A4" s="88" t="s">
        <v>182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</row>
    <row r="5" spans="1:37" s="28" customFormat="1" ht="14.25" customHeight="1">
      <c r="A5" s="51"/>
      <c r="B5" s="26"/>
      <c r="C5" s="26"/>
      <c r="D5" s="26"/>
      <c r="E5" s="26"/>
      <c r="F5" s="26"/>
      <c r="G5" s="26"/>
      <c r="H5" s="26"/>
      <c r="I5" s="26"/>
      <c r="J5" s="26"/>
      <c r="K5" s="25"/>
      <c r="L5" s="25"/>
      <c r="M5" s="25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</row>
    <row r="6" spans="1:37" s="28" customFormat="1" ht="15.75" customHeight="1">
      <c r="A6" s="51"/>
      <c r="B6" s="26"/>
      <c r="C6" s="26"/>
      <c r="D6" s="26"/>
      <c r="E6" s="26"/>
      <c r="F6" s="26"/>
      <c r="G6" s="26"/>
      <c r="H6" s="26"/>
      <c r="I6" s="26"/>
      <c r="J6" s="26"/>
      <c r="K6" s="25"/>
      <c r="L6" s="25"/>
      <c r="M6" s="29" t="s">
        <v>183</v>
      </c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</row>
    <row r="7" spans="1:37" s="28" customFormat="1" ht="15" customHeight="1">
      <c r="A7" s="89" t="s">
        <v>184</v>
      </c>
      <c r="B7" s="90" t="s">
        <v>185</v>
      </c>
      <c r="C7" s="91"/>
      <c r="D7" s="91"/>
      <c r="E7" s="91"/>
      <c r="F7" s="91"/>
      <c r="G7" s="91"/>
      <c r="H7" s="91"/>
      <c r="I7" s="92"/>
      <c r="J7" s="93" t="s">
        <v>186</v>
      </c>
      <c r="K7" s="94" t="s">
        <v>187</v>
      </c>
      <c r="L7" s="94" t="s">
        <v>188</v>
      </c>
      <c r="M7" s="94" t="s">
        <v>189</v>
      </c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</row>
    <row r="8" spans="1:37" s="28" customFormat="1" ht="99" customHeight="1">
      <c r="A8" s="89"/>
      <c r="B8" s="30" t="s">
        <v>190</v>
      </c>
      <c r="C8" s="30" t="s">
        <v>191</v>
      </c>
      <c r="D8" s="30" t="s">
        <v>192</v>
      </c>
      <c r="E8" s="30" t="s">
        <v>193</v>
      </c>
      <c r="F8" s="30" t="s">
        <v>194</v>
      </c>
      <c r="G8" s="30" t="s">
        <v>195</v>
      </c>
      <c r="H8" s="30" t="s">
        <v>196</v>
      </c>
      <c r="I8" s="30" t="s">
        <v>197</v>
      </c>
      <c r="J8" s="94"/>
      <c r="K8" s="94"/>
      <c r="L8" s="94"/>
      <c r="M8" s="94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</row>
    <row r="9" spans="1:37" s="28" customFormat="1" ht="12.95" customHeight="1">
      <c r="A9" s="53"/>
      <c r="B9" s="31">
        <v>1</v>
      </c>
      <c r="C9" s="31">
        <v>2</v>
      </c>
      <c r="D9" s="31">
        <v>3</v>
      </c>
      <c r="E9" s="31">
        <v>4</v>
      </c>
      <c r="F9" s="31">
        <v>5</v>
      </c>
      <c r="G9" s="31">
        <v>6</v>
      </c>
      <c r="H9" s="31">
        <v>7</v>
      </c>
      <c r="I9" s="31">
        <v>8</v>
      </c>
      <c r="J9" s="31">
        <v>9</v>
      </c>
      <c r="K9" s="32">
        <v>10</v>
      </c>
      <c r="L9" s="32">
        <v>11</v>
      </c>
      <c r="M9" s="32">
        <v>12</v>
      </c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</row>
    <row r="10" spans="1:37" s="40" customFormat="1" ht="14.25" customHeight="1">
      <c r="A10" s="33" t="s">
        <v>198</v>
      </c>
      <c r="B10" s="33" t="s">
        <v>199</v>
      </c>
      <c r="C10" s="33" t="s">
        <v>198</v>
      </c>
      <c r="D10" s="33" t="s">
        <v>200</v>
      </c>
      <c r="E10" s="33" t="s">
        <v>200</v>
      </c>
      <c r="F10" s="33" t="s">
        <v>199</v>
      </c>
      <c r="G10" s="33" t="s">
        <v>200</v>
      </c>
      <c r="H10" s="33" t="s">
        <v>201</v>
      </c>
      <c r="I10" s="33" t="s">
        <v>199</v>
      </c>
      <c r="J10" s="34" t="s">
        <v>202</v>
      </c>
      <c r="K10" s="35">
        <f>SUM(K11,K33,K40,K45)</f>
        <v>4979.8</v>
      </c>
      <c r="L10" s="35">
        <f>SUM(L11,L33,L40)</f>
        <v>5341.3</v>
      </c>
      <c r="M10" s="35">
        <f>SUM(M11,M33,M40)</f>
        <v>5477.3</v>
      </c>
      <c r="N10" s="36"/>
      <c r="O10" s="36"/>
      <c r="P10" s="36"/>
      <c r="Q10" s="36"/>
      <c r="R10" s="36"/>
      <c r="S10" s="36"/>
      <c r="T10" s="36"/>
      <c r="U10" s="36"/>
      <c r="V10" s="37"/>
      <c r="W10" s="38"/>
      <c r="X10" s="38"/>
      <c r="Y10" s="38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</row>
    <row r="11" spans="1:37" s="40" customFormat="1" ht="14.25" customHeight="1">
      <c r="A11" s="33" t="s">
        <v>203</v>
      </c>
      <c r="B11" s="33" t="s">
        <v>199</v>
      </c>
      <c r="C11" s="33" t="s">
        <v>198</v>
      </c>
      <c r="D11" s="33" t="s">
        <v>71</v>
      </c>
      <c r="E11" s="33" t="s">
        <v>200</v>
      </c>
      <c r="F11" s="33" t="s">
        <v>199</v>
      </c>
      <c r="G11" s="33" t="s">
        <v>200</v>
      </c>
      <c r="H11" s="33" t="s">
        <v>201</v>
      </c>
      <c r="I11" s="33" t="s">
        <v>199</v>
      </c>
      <c r="J11" s="34" t="s">
        <v>204</v>
      </c>
      <c r="K11" s="35">
        <f>SUM(K12,K14,K19,K22,K30)</f>
        <v>4784.8</v>
      </c>
      <c r="L11" s="35">
        <f>SUM(L12,L14,L19,L22,L30)</f>
        <v>5146.3</v>
      </c>
      <c r="M11" s="35">
        <f>SUM(M12,M14,M19,M22,M30)</f>
        <v>5282.3</v>
      </c>
      <c r="N11" s="36"/>
      <c r="O11" s="36"/>
      <c r="P11" s="36"/>
      <c r="Q11" s="36"/>
      <c r="R11" s="36"/>
      <c r="S11" s="36"/>
      <c r="T11" s="36"/>
      <c r="U11" s="36"/>
      <c r="V11" s="37"/>
      <c r="W11" s="38"/>
      <c r="X11" s="38"/>
      <c r="Y11" s="38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</row>
    <row r="12" spans="1:37" s="40" customFormat="1" ht="14.25" customHeight="1">
      <c r="A12" s="33" t="s">
        <v>205</v>
      </c>
      <c r="B12" s="33" t="s">
        <v>206</v>
      </c>
      <c r="C12" s="33" t="s">
        <v>198</v>
      </c>
      <c r="D12" s="33" t="s">
        <v>71</v>
      </c>
      <c r="E12" s="33" t="s">
        <v>72</v>
      </c>
      <c r="F12" s="33" t="s">
        <v>199</v>
      </c>
      <c r="G12" s="33" t="s">
        <v>71</v>
      </c>
      <c r="H12" s="33" t="s">
        <v>201</v>
      </c>
      <c r="I12" s="33" t="s">
        <v>73</v>
      </c>
      <c r="J12" s="41" t="s">
        <v>207</v>
      </c>
      <c r="K12" s="42">
        <f>SUM(K13)</f>
        <v>1505</v>
      </c>
      <c r="L12" s="42">
        <f>SUM(L13)</f>
        <v>1580.2</v>
      </c>
      <c r="M12" s="42">
        <f>SUM(M13)</f>
        <v>1659.3</v>
      </c>
      <c r="N12" s="36"/>
      <c r="O12" s="36"/>
      <c r="P12" s="36"/>
      <c r="Q12" s="36"/>
      <c r="R12" s="36"/>
      <c r="S12" s="36"/>
      <c r="T12" s="36"/>
      <c r="U12" s="36"/>
      <c r="V12" s="37"/>
      <c r="W12" s="38"/>
      <c r="X12" s="38"/>
      <c r="Y12" s="38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</row>
    <row r="13" spans="1:37" s="40" customFormat="1" ht="67.5" customHeight="1">
      <c r="A13" s="33" t="s">
        <v>208</v>
      </c>
      <c r="B13" s="33" t="s">
        <v>206</v>
      </c>
      <c r="C13" s="33" t="s">
        <v>198</v>
      </c>
      <c r="D13" s="33" t="s">
        <v>71</v>
      </c>
      <c r="E13" s="33" t="s">
        <v>72</v>
      </c>
      <c r="F13" s="33" t="s">
        <v>209</v>
      </c>
      <c r="G13" s="33" t="s">
        <v>71</v>
      </c>
      <c r="H13" s="33" t="s">
        <v>201</v>
      </c>
      <c r="I13" s="33" t="s">
        <v>73</v>
      </c>
      <c r="J13" s="41" t="s">
        <v>210</v>
      </c>
      <c r="K13" s="42">
        <v>1505</v>
      </c>
      <c r="L13" s="42">
        <v>1580.2</v>
      </c>
      <c r="M13" s="42">
        <v>1659.3</v>
      </c>
      <c r="N13" s="36"/>
      <c r="O13" s="36"/>
      <c r="P13" s="36"/>
      <c r="Q13" s="36"/>
      <c r="R13" s="36"/>
      <c r="S13" s="36"/>
      <c r="T13" s="36"/>
      <c r="U13" s="36"/>
      <c r="V13" s="37"/>
      <c r="W13" s="38"/>
      <c r="X13" s="38"/>
      <c r="Y13" s="38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</row>
    <row r="14" spans="1:37" s="40" customFormat="1" ht="27.75" customHeight="1">
      <c r="A14" s="33" t="s">
        <v>211</v>
      </c>
      <c r="B14" s="33" t="s">
        <v>199</v>
      </c>
      <c r="C14" s="33" t="s">
        <v>198</v>
      </c>
      <c r="D14" s="33" t="s">
        <v>74</v>
      </c>
      <c r="E14" s="33" t="s">
        <v>200</v>
      </c>
      <c r="F14" s="33" t="s">
        <v>199</v>
      </c>
      <c r="G14" s="33" t="s">
        <v>200</v>
      </c>
      <c r="H14" s="33" t="s">
        <v>201</v>
      </c>
      <c r="I14" s="33" t="s">
        <v>199</v>
      </c>
      <c r="J14" s="34" t="s">
        <v>212</v>
      </c>
      <c r="K14" s="35">
        <f>SUM(K15:K18)</f>
        <v>1393.5</v>
      </c>
      <c r="L14" s="35">
        <f>SUM(L15:L18)</f>
        <v>1635.7</v>
      </c>
      <c r="M14" s="35">
        <f>SUM(M15:M18)</f>
        <v>1648.5</v>
      </c>
      <c r="N14" s="36"/>
      <c r="O14" s="36"/>
      <c r="P14" s="36"/>
      <c r="Q14" s="36"/>
      <c r="R14" s="36"/>
      <c r="S14" s="36"/>
      <c r="T14" s="36"/>
      <c r="U14" s="36"/>
      <c r="V14" s="37"/>
      <c r="W14" s="38"/>
      <c r="X14" s="38"/>
      <c r="Y14" s="38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</row>
    <row r="15" spans="1:37" s="39" customFormat="1" ht="91.5" customHeight="1">
      <c r="A15" s="33" t="s">
        <v>213</v>
      </c>
      <c r="B15" s="33" t="s">
        <v>206</v>
      </c>
      <c r="C15" s="33" t="s">
        <v>198</v>
      </c>
      <c r="D15" s="33" t="s">
        <v>74</v>
      </c>
      <c r="E15" s="33" t="s">
        <v>72</v>
      </c>
      <c r="F15" s="33" t="s">
        <v>214</v>
      </c>
      <c r="G15" s="33" t="s">
        <v>71</v>
      </c>
      <c r="H15" s="33" t="s">
        <v>201</v>
      </c>
      <c r="I15" s="33" t="s">
        <v>73</v>
      </c>
      <c r="J15" s="41" t="s">
        <v>215</v>
      </c>
      <c r="K15" s="42">
        <v>713.8</v>
      </c>
      <c r="L15" s="42">
        <v>837.8</v>
      </c>
      <c r="M15" s="42">
        <v>844.4</v>
      </c>
      <c r="N15" s="36"/>
      <c r="O15" s="36"/>
      <c r="P15" s="36"/>
      <c r="Q15" s="36"/>
      <c r="R15" s="36"/>
      <c r="S15" s="36"/>
      <c r="T15" s="36"/>
      <c r="U15" s="36"/>
      <c r="V15" s="37"/>
      <c r="W15" s="38"/>
      <c r="X15" s="38"/>
      <c r="Y15" s="38"/>
    </row>
    <row r="16" spans="1:37" s="39" customFormat="1" ht="110.65" customHeight="1">
      <c r="A16" s="33" t="s">
        <v>216</v>
      </c>
      <c r="B16" s="33" t="s">
        <v>206</v>
      </c>
      <c r="C16" s="33" t="s">
        <v>198</v>
      </c>
      <c r="D16" s="33" t="s">
        <v>74</v>
      </c>
      <c r="E16" s="33" t="s">
        <v>72</v>
      </c>
      <c r="F16" s="33" t="s">
        <v>217</v>
      </c>
      <c r="G16" s="33" t="s">
        <v>71</v>
      </c>
      <c r="H16" s="33" t="s">
        <v>201</v>
      </c>
      <c r="I16" s="33" t="s">
        <v>73</v>
      </c>
      <c r="J16" s="41" t="s">
        <v>218</v>
      </c>
      <c r="K16" s="42">
        <v>3.9</v>
      </c>
      <c r="L16" s="42">
        <v>4.5999999999999996</v>
      </c>
      <c r="M16" s="42">
        <v>4.5999999999999996</v>
      </c>
      <c r="N16" s="36"/>
      <c r="O16" s="36"/>
      <c r="P16" s="36"/>
      <c r="Q16" s="36"/>
      <c r="R16" s="36"/>
      <c r="S16" s="36"/>
      <c r="T16" s="36"/>
      <c r="U16" s="36"/>
      <c r="V16" s="37"/>
      <c r="W16" s="38"/>
      <c r="X16" s="38"/>
      <c r="Y16" s="38"/>
    </row>
    <row r="17" spans="1:25" s="39" customFormat="1" ht="105" customHeight="1">
      <c r="A17" s="33" t="s">
        <v>219</v>
      </c>
      <c r="B17" s="33" t="s">
        <v>206</v>
      </c>
      <c r="C17" s="33" t="s">
        <v>198</v>
      </c>
      <c r="D17" s="33" t="s">
        <v>74</v>
      </c>
      <c r="E17" s="33" t="s">
        <v>72</v>
      </c>
      <c r="F17" s="33" t="s">
        <v>220</v>
      </c>
      <c r="G17" s="33" t="s">
        <v>71</v>
      </c>
      <c r="H17" s="33" t="s">
        <v>201</v>
      </c>
      <c r="I17" s="33" t="s">
        <v>73</v>
      </c>
      <c r="J17" s="41" t="s">
        <v>221</v>
      </c>
      <c r="K17" s="42">
        <v>759.6</v>
      </c>
      <c r="L17" s="42">
        <v>891.6</v>
      </c>
      <c r="M17" s="42">
        <v>898.6</v>
      </c>
      <c r="N17" s="36"/>
      <c r="O17" s="36"/>
      <c r="P17" s="36"/>
      <c r="Q17" s="36"/>
      <c r="R17" s="36"/>
      <c r="S17" s="36"/>
      <c r="T17" s="36"/>
      <c r="U17" s="36"/>
      <c r="V17" s="37"/>
      <c r="W17" s="38"/>
      <c r="X17" s="38"/>
      <c r="Y17" s="38"/>
    </row>
    <row r="18" spans="1:25" s="39" customFormat="1" ht="104.25" customHeight="1">
      <c r="A18" s="33" t="s">
        <v>222</v>
      </c>
      <c r="B18" s="33" t="s">
        <v>206</v>
      </c>
      <c r="C18" s="33" t="s">
        <v>198</v>
      </c>
      <c r="D18" s="33" t="s">
        <v>74</v>
      </c>
      <c r="E18" s="33" t="s">
        <v>72</v>
      </c>
      <c r="F18" s="33" t="s">
        <v>223</v>
      </c>
      <c r="G18" s="33" t="s">
        <v>71</v>
      </c>
      <c r="H18" s="33" t="s">
        <v>201</v>
      </c>
      <c r="I18" s="33" t="s">
        <v>73</v>
      </c>
      <c r="J18" s="41" t="s">
        <v>224</v>
      </c>
      <c r="K18" s="42">
        <v>-83.8</v>
      </c>
      <c r="L18" s="42">
        <v>-98.3</v>
      </c>
      <c r="M18" s="42">
        <v>-99.1</v>
      </c>
      <c r="N18" s="36"/>
      <c r="O18" s="36"/>
      <c r="P18" s="36"/>
      <c r="Q18" s="36"/>
      <c r="R18" s="36"/>
      <c r="S18" s="36"/>
      <c r="T18" s="36"/>
      <c r="U18" s="36"/>
      <c r="V18" s="37"/>
      <c r="W18" s="38"/>
      <c r="X18" s="38"/>
      <c r="Y18" s="38"/>
    </row>
    <row r="19" spans="1:25" s="39" customFormat="1" ht="14.25" customHeight="1">
      <c r="A19" s="33" t="s">
        <v>75</v>
      </c>
      <c r="B19" s="33" t="s">
        <v>199</v>
      </c>
      <c r="C19" s="33" t="s">
        <v>198</v>
      </c>
      <c r="D19" s="33" t="s">
        <v>76</v>
      </c>
      <c r="E19" s="33" t="s">
        <v>200</v>
      </c>
      <c r="F19" s="33" t="s">
        <v>199</v>
      </c>
      <c r="G19" s="33" t="s">
        <v>200</v>
      </c>
      <c r="H19" s="33" t="s">
        <v>201</v>
      </c>
      <c r="I19" s="33" t="s">
        <v>199</v>
      </c>
      <c r="J19" s="34" t="s">
        <v>225</v>
      </c>
      <c r="K19" s="35">
        <f t="shared" ref="K19:M20" si="0">SUM(K20)</f>
        <v>1.8</v>
      </c>
      <c r="L19" s="35">
        <f t="shared" si="0"/>
        <v>1.9</v>
      </c>
      <c r="M19" s="35">
        <f t="shared" si="0"/>
        <v>2</v>
      </c>
      <c r="N19" s="36"/>
      <c r="O19" s="36"/>
      <c r="P19" s="36"/>
      <c r="Q19" s="36"/>
      <c r="R19" s="36"/>
      <c r="S19" s="36"/>
      <c r="T19" s="36"/>
      <c r="U19" s="36"/>
      <c r="V19" s="37"/>
      <c r="W19" s="38"/>
      <c r="X19" s="38"/>
      <c r="Y19" s="38"/>
    </row>
    <row r="20" spans="1:25" s="39" customFormat="1" ht="16.7" customHeight="1">
      <c r="A20" s="33" t="s">
        <v>77</v>
      </c>
      <c r="B20" s="33" t="s">
        <v>206</v>
      </c>
      <c r="C20" s="33" t="s">
        <v>198</v>
      </c>
      <c r="D20" s="33" t="s">
        <v>76</v>
      </c>
      <c r="E20" s="33" t="s">
        <v>74</v>
      </c>
      <c r="F20" s="33" t="s">
        <v>199</v>
      </c>
      <c r="G20" s="33" t="s">
        <v>71</v>
      </c>
      <c r="H20" s="33" t="s">
        <v>201</v>
      </c>
      <c r="I20" s="33" t="s">
        <v>73</v>
      </c>
      <c r="J20" s="43" t="s">
        <v>226</v>
      </c>
      <c r="K20" s="44">
        <f t="shared" si="0"/>
        <v>1.8</v>
      </c>
      <c r="L20" s="44">
        <f t="shared" si="0"/>
        <v>1.9</v>
      </c>
      <c r="M20" s="44">
        <f t="shared" si="0"/>
        <v>2</v>
      </c>
      <c r="N20" s="36"/>
      <c r="O20" s="36"/>
      <c r="P20" s="36"/>
      <c r="Q20" s="36"/>
      <c r="R20" s="36"/>
      <c r="S20" s="36"/>
      <c r="T20" s="36"/>
      <c r="U20" s="36"/>
      <c r="V20" s="37"/>
      <c r="W20" s="38"/>
      <c r="X20" s="38"/>
      <c r="Y20" s="38"/>
    </row>
    <row r="21" spans="1:25" s="39" customFormat="1" ht="19.350000000000001" customHeight="1">
      <c r="A21" s="33" t="s">
        <v>227</v>
      </c>
      <c r="B21" s="33" t="s">
        <v>206</v>
      </c>
      <c r="C21" s="33" t="s">
        <v>198</v>
      </c>
      <c r="D21" s="33" t="s">
        <v>76</v>
      </c>
      <c r="E21" s="33" t="s">
        <v>74</v>
      </c>
      <c r="F21" s="33" t="s">
        <v>209</v>
      </c>
      <c r="G21" s="33" t="s">
        <v>71</v>
      </c>
      <c r="H21" s="33" t="s">
        <v>201</v>
      </c>
      <c r="I21" s="33" t="s">
        <v>73</v>
      </c>
      <c r="J21" s="41" t="s">
        <v>226</v>
      </c>
      <c r="K21" s="42">
        <v>1.8</v>
      </c>
      <c r="L21" s="42">
        <v>1.9</v>
      </c>
      <c r="M21" s="42">
        <v>2</v>
      </c>
      <c r="N21" s="36"/>
      <c r="O21" s="36"/>
      <c r="P21" s="36"/>
      <c r="Q21" s="36"/>
      <c r="R21" s="36"/>
      <c r="S21" s="36"/>
      <c r="T21" s="36"/>
      <c r="U21" s="36"/>
      <c r="V21" s="37"/>
      <c r="W21" s="38"/>
      <c r="X21" s="38"/>
      <c r="Y21" s="38"/>
    </row>
    <row r="22" spans="1:25" s="39" customFormat="1" ht="14.25" customHeight="1">
      <c r="A22" s="33" t="s">
        <v>78</v>
      </c>
      <c r="B22" s="33" t="s">
        <v>199</v>
      </c>
      <c r="C22" s="33" t="s">
        <v>198</v>
      </c>
      <c r="D22" s="33" t="s">
        <v>79</v>
      </c>
      <c r="E22" s="33" t="s">
        <v>200</v>
      </c>
      <c r="F22" s="33" t="s">
        <v>199</v>
      </c>
      <c r="G22" s="33" t="s">
        <v>200</v>
      </c>
      <c r="H22" s="33" t="s">
        <v>201</v>
      </c>
      <c r="I22" s="33" t="s">
        <v>199</v>
      </c>
      <c r="J22" s="34" t="s">
        <v>228</v>
      </c>
      <c r="K22" s="35">
        <f>SUM(K23,K25)</f>
        <v>1884.5</v>
      </c>
      <c r="L22" s="35">
        <f>SUM(L23,L25)</f>
        <v>1928.5</v>
      </c>
      <c r="M22" s="35">
        <f>SUM(M23,M25)</f>
        <v>1972.5</v>
      </c>
      <c r="N22" s="36"/>
      <c r="O22" s="36"/>
      <c r="P22" s="36"/>
      <c r="Q22" s="36"/>
      <c r="R22" s="36"/>
      <c r="S22" s="36"/>
      <c r="T22" s="36"/>
      <c r="U22" s="36"/>
      <c r="V22" s="37"/>
      <c r="W22" s="38"/>
      <c r="X22" s="38"/>
      <c r="Y22" s="38"/>
    </row>
    <row r="23" spans="1:25" s="39" customFormat="1" ht="14.25" customHeight="1">
      <c r="A23" s="33" t="s">
        <v>229</v>
      </c>
      <c r="B23" s="33" t="s">
        <v>206</v>
      </c>
      <c r="C23" s="33" t="s">
        <v>198</v>
      </c>
      <c r="D23" s="33" t="s">
        <v>79</v>
      </c>
      <c r="E23" s="33" t="s">
        <v>71</v>
      </c>
      <c r="F23" s="33" t="s">
        <v>199</v>
      </c>
      <c r="G23" s="33" t="s">
        <v>200</v>
      </c>
      <c r="H23" s="33" t="s">
        <v>201</v>
      </c>
      <c r="I23" s="33" t="s">
        <v>73</v>
      </c>
      <c r="J23" s="43" t="s">
        <v>230</v>
      </c>
      <c r="K23" s="44">
        <f>SUM(K24)</f>
        <v>532</v>
      </c>
      <c r="L23" s="44">
        <f>SUM(L24)</f>
        <v>576</v>
      </c>
      <c r="M23" s="44">
        <f>SUM(M24)</f>
        <v>620</v>
      </c>
      <c r="N23" s="36"/>
      <c r="O23" s="36"/>
      <c r="P23" s="36"/>
      <c r="Q23" s="36"/>
      <c r="R23" s="36"/>
      <c r="S23" s="36"/>
      <c r="T23" s="36"/>
      <c r="U23" s="36"/>
      <c r="V23" s="37"/>
      <c r="W23" s="38"/>
      <c r="X23" s="38"/>
      <c r="Y23" s="38"/>
    </row>
    <row r="24" spans="1:25" s="39" customFormat="1" ht="41.1" customHeight="1">
      <c r="A24" s="33" t="s">
        <v>231</v>
      </c>
      <c r="B24" s="33" t="s">
        <v>206</v>
      </c>
      <c r="C24" s="33" t="s">
        <v>198</v>
      </c>
      <c r="D24" s="33" t="s">
        <v>79</v>
      </c>
      <c r="E24" s="33" t="s">
        <v>71</v>
      </c>
      <c r="F24" s="33" t="s">
        <v>232</v>
      </c>
      <c r="G24" s="33" t="s">
        <v>75</v>
      </c>
      <c r="H24" s="33" t="s">
        <v>201</v>
      </c>
      <c r="I24" s="33" t="s">
        <v>73</v>
      </c>
      <c r="J24" s="41" t="s">
        <v>233</v>
      </c>
      <c r="K24" s="45">
        <v>532</v>
      </c>
      <c r="L24" s="45">
        <v>576</v>
      </c>
      <c r="M24" s="45">
        <v>620</v>
      </c>
      <c r="N24" s="36"/>
      <c r="O24" s="36"/>
      <c r="P24" s="36"/>
      <c r="Q24" s="36"/>
      <c r="R24" s="36"/>
      <c r="S24" s="36"/>
      <c r="T24" s="36"/>
      <c r="U24" s="36"/>
      <c r="V24" s="37"/>
      <c r="W24" s="38"/>
      <c r="X24" s="38"/>
      <c r="Y24" s="38"/>
    </row>
    <row r="25" spans="1:25" s="39" customFormat="1" ht="17.45" customHeight="1">
      <c r="A25" s="33" t="s">
        <v>234</v>
      </c>
      <c r="B25" s="33" t="s">
        <v>199</v>
      </c>
      <c r="C25" s="33" t="s">
        <v>198</v>
      </c>
      <c r="D25" s="33" t="s">
        <v>79</v>
      </c>
      <c r="E25" s="33" t="s">
        <v>200</v>
      </c>
      <c r="F25" s="33" t="s">
        <v>199</v>
      </c>
      <c r="G25" s="33" t="s">
        <v>200</v>
      </c>
      <c r="H25" s="33" t="s">
        <v>201</v>
      </c>
      <c r="I25" s="33" t="s">
        <v>73</v>
      </c>
      <c r="J25" s="34" t="s">
        <v>235</v>
      </c>
      <c r="K25" s="44">
        <f>SUM(K26,K28)</f>
        <v>1352.5</v>
      </c>
      <c r="L25" s="44">
        <f>SUM(L26,L28)</f>
        <v>1352.5</v>
      </c>
      <c r="M25" s="44">
        <f>SUM(M26,M28)</f>
        <v>1352.5</v>
      </c>
      <c r="N25" s="36"/>
      <c r="O25" s="36"/>
      <c r="P25" s="36"/>
      <c r="Q25" s="36"/>
      <c r="R25" s="36"/>
      <c r="S25" s="36"/>
      <c r="T25" s="36"/>
      <c r="U25" s="36"/>
      <c r="V25" s="37"/>
      <c r="W25" s="38"/>
      <c r="X25" s="38"/>
      <c r="Y25" s="38"/>
    </row>
    <row r="26" spans="1:25" s="39" customFormat="1" ht="18.600000000000001" customHeight="1">
      <c r="A26" s="33" t="s">
        <v>236</v>
      </c>
      <c r="B26" s="33" t="s">
        <v>206</v>
      </c>
      <c r="C26" s="33" t="s">
        <v>198</v>
      </c>
      <c r="D26" s="33" t="s">
        <v>79</v>
      </c>
      <c r="E26" s="33" t="s">
        <v>79</v>
      </c>
      <c r="F26" s="33" t="s">
        <v>232</v>
      </c>
      <c r="G26" s="33" t="s">
        <v>200</v>
      </c>
      <c r="H26" s="33" t="s">
        <v>201</v>
      </c>
      <c r="I26" s="33" t="s">
        <v>73</v>
      </c>
      <c r="J26" s="41" t="s">
        <v>237</v>
      </c>
      <c r="K26" s="42">
        <f>SUM(K27)</f>
        <v>215</v>
      </c>
      <c r="L26" s="42">
        <f>SUM(L27)</f>
        <v>215</v>
      </c>
      <c r="M26" s="42">
        <f>SUM(M27)</f>
        <v>215</v>
      </c>
      <c r="N26" s="36"/>
      <c r="O26" s="36"/>
      <c r="P26" s="36"/>
      <c r="Q26" s="36"/>
      <c r="R26" s="36"/>
      <c r="S26" s="36"/>
      <c r="T26" s="36"/>
      <c r="U26" s="36"/>
      <c r="V26" s="37"/>
      <c r="W26" s="38"/>
      <c r="X26" s="38"/>
      <c r="Y26" s="38"/>
    </row>
    <row r="27" spans="1:25" s="39" customFormat="1" ht="30.95" customHeight="1">
      <c r="A27" s="33" t="s">
        <v>238</v>
      </c>
      <c r="B27" s="33" t="s">
        <v>206</v>
      </c>
      <c r="C27" s="33" t="s">
        <v>198</v>
      </c>
      <c r="D27" s="33" t="s">
        <v>79</v>
      </c>
      <c r="E27" s="33" t="s">
        <v>79</v>
      </c>
      <c r="F27" s="33" t="s">
        <v>239</v>
      </c>
      <c r="G27" s="33" t="s">
        <v>75</v>
      </c>
      <c r="H27" s="33" t="s">
        <v>201</v>
      </c>
      <c r="I27" s="33" t="s">
        <v>73</v>
      </c>
      <c r="J27" s="41" t="s">
        <v>240</v>
      </c>
      <c r="K27" s="45">
        <v>215</v>
      </c>
      <c r="L27" s="45">
        <v>215</v>
      </c>
      <c r="M27" s="45">
        <v>215</v>
      </c>
      <c r="N27" s="36"/>
      <c r="O27" s="36"/>
      <c r="P27" s="36"/>
      <c r="Q27" s="36"/>
      <c r="R27" s="36"/>
      <c r="S27" s="36"/>
      <c r="T27" s="36"/>
      <c r="U27" s="36"/>
      <c r="V27" s="37"/>
      <c r="W27" s="38"/>
      <c r="X27" s="38"/>
      <c r="Y27" s="38"/>
    </row>
    <row r="28" spans="1:25" s="39" customFormat="1" ht="21.95" customHeight="1">
      <c r="A28" s="33" t="s">
        <v>241</v>
      </c>
      <c r="B28" s="33" t="s">
        <v>206</v>
      </c>
      <c r="C28" s="33" t="s">
        <v>198</v>
      </c>
      <c r="D28" s="33" t="s">
        <v>79</v>
      </c>
      <c r="E28" s="33" t="s">
        <v>79</v>
      </c>
      <c r="F28" s="33" t="s">
        <v>242</v>
      </c>
      <c r="G28" s="33" t="s">
        <v>200</v>
      </c>
      <c r="H28" s="33" t="s">
        <v>201</v>
      </c>
      <c r="I28" s="33" t="s">
        <v>73</v>
      </c>
      <c r="J28" s="41" t="s">
        <v>243</v>
      </c>
      <c r="K28" s="42">
        <f>SUM(K29)</f>
        <v>1137.5</v>
      </c>
      <c r="L28" s="42">
        <f>SUM(L29)</f>
        <v>1137.5</v>
      </c>
      <c r="M28" s="42">
        <f>SUM(M29)</f>
        <v>1137.5</v>
      </c>
      <c r="N28" s="36"/>
      <c r="O28" s="36"/>
      <c r="P28" s="36"/>
      <c r="Q28" s="36"/>
      <c r="R28" s="36"/>
      <c r="S28" s="36"/>
      <c r="T28" s="36"/>
      <c r="U28" s="36"/>
      <c r="V28" s="37"/>
      <c r="W28" s="38"/>
      <c r="X28" s="38"/>
      <c r="Y28" s="38"/>
    </row>
    <row r="29" spans="1:25" s="39" customFormat="1" ht="37.35" customHeight="1">
      <c r="A29" s="33" t="s">
        <v>244</v>
      </c>
      <c r="B29" s="33" t="s">
        <v>206</v>
      </c>
      <c r="C29" s="33" t="s">
        <v>198</v>
      </c>
      <c r="D29" s="33" t="s">
        <v>79</v>
      </c>
      <c r="E29" s="33" t="s">
        <v>79</v>
      </c>
      <c r="F29" s="33" t="s">
        <v>245</v>
      </c>
      <c r="G29" s="33" t="s">
        <v>75</v>
      </c>
      <c r="H29" s="33" t="s">
        <v>201</v>
      </c>
      <c r="I29" s="33" t="s">
        <v>73</v>
      </c>
      <c r="J29" s="41" t="s">
        <v>246</v>
      </c>
      <c r="K29" s="45">
        <v>1137.5</v>
      </c>
      <c r="L29" s="45">
        <v>1137.5</v>
      </c>
      <c r="M29" s="45">
        <v>1137.5</v>
      </c>
      <c r="N29" s="36"/>
      <c r="O29" s="36"/>
      <c r="P29" s="36"/>
      <c r="Q29" s="36"/>
      <c r="R29" s="36"/>
      <c r="S29" s="36"/>
      <c r="T29" s="36"/>
      <c r="U29" s="36"/>
      <c r="V29" s="37"/>
      <c r="W29" s="38"/>
      <c r="X29" s="38"/>
      <c r="Y29" s="38"/>
    </row>
    <row r="30" spans="1:25" s="39" customFormat="1" ht="15" hidden="1" customHeight="1">
      <c r="A30" s="33" t="s">
        <v>247</v>
      </c>
      <c r="B30" s="33" t="s">
        <v>199</v>
      </c>
      <c r="C30" s="33" t="s">
        <v>198</v>
      </c>
      <c r="D30" s="33" t="s">
        <v>80</v>
      </c>
      <c r="E30" s="33" t="s">
        <v>200</v>
      </c>
      <c r="F30" s="33" t="s">
        <v>199</v>
      </c>
      <c r="G30" s="33" t="s">
        <v>200</v>
      </c>
      <c r="H30" s="33" t="s">
        <v>201</v>
      </c>
      <c r="I30" s="33" t="s">
        <v>199</v>
      </c>
      <c r="J30" s="34" t="s">
        <v>248</v>
      </c>
      <c r="K30" s="35">
        <f t="shared" ref="K30:M31" si="1">SUM(K31)</f>
        <v>0</v>
      </c>
      <c r="L30" s="35">
        <f t="shared" si="1"/>
        <v>0</v>
      </c>
      <c r="M30" s="35">
        <f t="shared" si="1"/>
        <v>0</v>
      </c>
      <c r="N30" s="36"/>
      <c r="O30" s="36"/>
      <c r="P30" s="36"/>
      <c r="Q30" s="36"/>
      <c r="R30" s="36"/>
      <c r="S30" s="36"/>
      <c r="T30" s="36"/>
      <c r="U30" s="36"/>
      <c r="V30" s="37"/>
      <c r="W30" s="38"/>
      <c r="X30" s="38"/>
      <c r="Y30" s="38"/>
    </row>
    <row r="31" spans="1:25" s="39" customFormat="1" ht="54.6" hidden="1" customHeight="1">
      <c r="A31" s="33" t="s">
        <v>249</v>
      </c>
      <c r="B31" s="33" t="s">
        <v>87</v>
      </c>
      <c r="C31" s="33" t="s">
        <v>198</v>
      </c>
      <c r="D31" s="33" t="s">
        <v>80</v>
      </c>
      <c r="E31" s="33" t="s">
        <v>81</v>
      </c>
      <c r="F31" s="33" t="s">
        <v>199</v>
      </c>
      <c r="G31" s="33" t="s">
        <v>71</v>
      </c>
      <c r="H31" s="33" t="s">
        <v>201</v>
      </c>
      <c r="I31" s="33" t="s">
        <v>73</v>
      </c>
      <c r="J31" s="41" t="s">
        <v>250</v>
      </c>
      <c r="K31" s="42">
        <f t="shared" si="1"/>
        <v>0</v>
      </c>
      <c r="L31" s="42">
        <f t="shared" si="1"/>
        <v>0</v>
      </c>
      <c r="M31" s="42">
        <f t="shared" si="1"/>
        <v>0</v>
      </c>
      <c r="N31" s="36"/>
      <c r="O31" s="36"/>
      <c r="P31" s="36"/>
      <c r="Q31" s="36"/>
      <c r="R31" s="36"/>
      <c r="S31" s="36"/>
      <c r="T31" s="36"/>
      <c r="U31" s="36"/>
      <c r="V31" s="37"/>
      <c r="W31" s="38"/>
      <c r="X31" s="38"/>
      <c r="Y31" s="38"/>
    </row>
    <row r="32" spans="1:25" s="39" customFormat="1" ht="40.5" hidden="1" customHeight="1">
      <c r="A32" s="33" t="s">
        <v>251</v>
      </c>
      <c r="B32" s="33" t="s">
        <v>87</v>
      </c>
      <c r="C32" s="33" t="s">
        <v>198</v>
      </c>
      <c r="D32" s="33" t="s">
        <v>80</v>
      </c>
      <c r="E32" s="33" t="s">
        <v>81</v>
      </c>
      <c r="F32" s="33" t="s">
        <v>252</v>
      </c>
      <c r="G32" s="33" t="s">
        <v>71</v>
      </c>
      <c r="H32" s="33" t="s">
        <v>201</v>
      </c>
      <c r="I32" s="33" t="s">
        <v>73</v>
      </c>
      <c r="J32" s="41" t="s">
        <v>253</v>
      </c>
      <c r="K32" s="42"/>
      <c r="L32" s="42"/>
      <c r="M32" s="42"/>
      <c r="N32" s="36"/>
      <c r="O32" s="36"/>
      <c r="P32" s="36"/>
      <c r="Q32" s="36"/>
      <c r="R32" s="36"/>
      <c r="S32" s="36"/>
      <c r="T32" s="36"/>
      <c r="U32" s="36"/>
      <c r="V32" s="37"/>
      <c r="W32" s="38"/>
      <c r="X32" s="38"/>
      <c r="Y32" s="38"/>
    </row>
    <row r="33" spans="1:25" s="39" customFormat="1" ht="42" customHeight="1">
      <c r="A33" s="33" t="s">
        <v>247</v>
      </c>
      <c r="B33" s="33" t="s">
        <v>199</v>
      </c>
      <c r="C33" s="33" t="s">
        <v>198</v>
      </c>
      <c r="D33" s="33" t="s">
        <v>77</v>
      </c>
      <c r="E33" s="33" t="s">
        <v>200</v>
      </c>
      <c r="F33" s="33" t="s">
        <v>199</v>
      </c>
      <c r="G33" s="33" t="s">
        <v>200</v>
      </c>
      <c r="H33" s="33" t="s">
        <v>201</v>
      </c>
      <c r="I33" s="33" t="s">
        <v>199</v>
      </c>
      <c r="J33" s="34" t="s">
        <v>254</v>
      </c>
      <c r="K33" s="35">
        <f>SUM(K34,K36,K38)</f>
        <v>195</v>
      </c>
      <c r="L33" s="35">
        <f>SUM(L34,L36,L38)</f>
        <v>195</v>
      </c>
      <c r="M33" s="35">
        <f>SUM(M34,M36,M38)</f>
        <v>195</v>
      </c>
      <c r="N33" s="36"/>
      <c r="O33" s="36"/>
      <c r="P33" s="36"/>
      <c r="Q33" s="36"/>
      <c r="R33" s="36"/>
      <c r="S33" s="36"/>
      <c r="T33" s="36"/>
      <c r="U33" s="36"/>
      <c r="V33" s="37"/>
      <c r="W33" s="38"/>
      <c r="X33" s="38"/>
      <c r="Y33" s="38"/>
    </row>
    <row r="34" spans="1:25" s="39" customFormat="1" ht="67.5" customHeight="1">
      <c r="A34" s="33" t="s">
        <v>249</v>
      </c>
      <c r="B34" s="33" t="s">
        <v>87</v>
      </c>
      <c r="C34" s="33" t="s">
        <v>198</v>
      </c>
      <c r="D34" s="33" t="s">
        <v>77</v>
      </c>
      <c r="E34" s="33" t="s">
        <v>76</v>
      </c>
      <c r="F34" s="33" t="s">
        <v>252</v>
      </c>
      <c r="G34" s="33" t="s">
        <v>200</v>
      </c>
      <c r="H34" s="33" t="s">
        <v>201</v>
      </c>
      <c r="I34" s="33" t="s">
        <v>83</v>
      </c>
      <c r="J34" s="41" t="s">
        <v>255</v>
      </c>
      <c r="K34" s="42">
        <f>SUM(K35)</f>
        <v>195</v>
      </c>
      <c r="L34" s="42">
        <f>SUM(L35)</f>
        <v>195</v>
      </c>
      <c r="M34" s="42">
        <f>SUM(M35)</f>
        <v>195</v>
      </c>
      <c r="N34" s="36"/>
      <c r="O34" s="36"/>
      <c r="P34" s="36"/>
      <c r="Q34" s="36"/>
      <c r="R34" s="36"/>
      <c r="S34" s="36"/>
      <c r="T34" s="36"/>
      <c r="U34" s="36"/>
      <c r="V34" s="37"/>
      <c r="W34" s="38"/>
      <c r="X34" s="38"/>
      <c r="Y34" s="38"/>
    </row>
    <row r="35" spans="1:25" s="39" customFormat="1" ht="69" customHeight="1">
      <c r="A35" s="33" t="s">
        <v>251</v>
      </c>
      <c r="B35" s="33" t="s">
        <v>87</v>
      </c>
      <c r="C35" s="33" t="s">
        <v>198</v>
      </c>
      <c r="D35" s="33" t="s">
        <v>77</v>
      </c>
      <c r="E35" s="33" t="s">
        <v>76</v>
      </c>
      <c r="F35" s="33" t="s">
        <v>256</v>
      </c>
      <c r="G35" s="33" t="s">
        <v>75</v>
      </c>
      <c r="H35" s="33" t="s">
        <v>201</v>
      </c>
      <c r="I35" s="33" t="s">
        <v>83</v>
      </c>
      <c r="J35" s="41" t="s">
        <v>257</v>
      </c>
      <c r="K35" s="42">
        <v>195</v>
      </c>
      <c r="L35" s="42">
        <v>195</v>
      </c>
      <c r="M35" s="42">
        <v>195</v>
      </c>
      <c r="N35" s="36"/>
      <c r="O35" s="36"/>
      <c r="P35" s="36"/>
      <c r="Q35" s="36"/>
      <c r="R35" s="36"/>
      <c r="S35" s="36"/>
      <c r="T35" s="36"/>
      <c r="U35" s="36"/>
      <c r="V35" s="37"/>
      <c r="W35" s="38"/>
      <c r="X35" s="38"/>
      <c r="Y35" s="38"/>
    </row>
    <row r="36" spans="1:25" s="39" customFormat="1" ht="78.75" hidden="1" customHeight="1">
      <c r="A36" s="33" t="s">
        <v>258</v>
      </c>
      <c r="B36" s="33" t="s">
        <v>87</v>
      </c>
      <c r="C36" s="33" t="s">
        <v>198</v>
      </c>
      <c r="D36" s="33" t="s">
        <v>77</v>
      </c>
      <c r="E36" s="33" t="s">
        <v>76</v>
      </c>
      <c r="F36" s="33" t="s">
        <v>232</v>
      </c>
      <c r="G36" s="33" t="s">
        <v>200</v>
      </c>
      <c r="H36" s="33" t="s">
        <v>201</v>
      </c>
      <c r="I36" s="33" t="s">
        <v>83</v>
      </c>
      <c r="J36" s="41" t="s">
        <v>259</v>
      </c>
      <c r="K36" s="42">
        <f>SUM(K37)</f>
        <v>0</v>
      </c>
      <c r="L36" s="42">
        <f>SUM(L37)</f>
        <v>0</v>
      </c>
      <c r="M36" s="42">
        <f>SUM(M37)</f>
        <v>0</v>
      </c>
      <c r="N36" s="36"/>
      <c r="O36" s="36"/>
      <c r="P36" s="36"/>
      <c r="Q36" s="36"/>
      <c r="R36" s="36"/>
      <c r="S36" s="36"/>
      <c r="T36" s="36"/>
      <c r="U36" s="36"/>
      <c r="V36" s="37"/>
      <c r="W36" s="38"/>
      <c r="X36" s="38"/>
      <c r="Y36" s="38"/>
    </row>
    <row r="37" spans="1:25" s="39" customFormat="1" ht="66.75" hidden="1" customHeight="1">
      <c r="A37" s="33" t="s">
        <v>260</v>
      </c>
      <c r="B37" s="33" t="s">
        <v>87</v>
      </c>
      <c r="C37" s="33" t="s">
        <v>198</v>
      </c>
      <c r="D37" s="33" t="s">
        <v>77</v>
      </c>
      <c r="E37" s="33" t="s">
        <v>76</v>
      </c>
      <c r="F37" s="33" t="s">
        <v>261</v>
      </c>
      <c r="G37" s="33" t="s">
        <v>75</v>
      </c>
      <c r="H37" s="33" t="s">
        <v>201</v>
      </c>
      <c r="I37" s="33" t="s">
        <v>83</v>
      </c>
      <c r="J37" s="41" t="s">
        <v>262</v>
      </c>
      <c r="K37" s="45"/>
      <c r="L37" s="45"/>
      <c r="M37" s="45"/>
      <c r="N37" s="36"/>
      <c r="O37" s="36"/>
      <c r="P37" s="36"/>
      <c r="Q37" s="36"/>
      <c r="R37" s="36"/>
      <c r="S37" s="36"/>
      <c r="T37" s="36"/>
      <c r="U37" s="36"/>
      <c r="V37" s="37"/>
      <c r="W37" s="38"/>
      <c r="X37" s="38"/>
      <c r="Y37" s="38"/>
    </row>
    <row r="38" spans="1:25" s="39" customFormat="1" ht="72.599999999999994" hidden="1" customHeight="1">
      <c r="A38" s="33" t="s">
        <v>247</v>
      </c>
      <c r="B38" s="33" t="s">
        <v>82</v>
      </c>
      <c r="C38" s="33" t="s">
        <v>198</v>
      </c>
      <c r="D38" s="33" t="s">
        <v>77</v>
      </c>
      <c r="E38" s="33" t="s">
        <v>84</v>
      </c>
      <c r="F38" s="33" t="s">
        <v>263</v>
      </c>
      <c r="G38" s="33" t="s">
        <v>200</v>
      </c>
      <c r="H38" s="33" t="s">
        <v>201</v>
      </c>
      <c r="I38" s="33" t="s">
        <v>83</v>
      </c>
      <c r="J38" s="41" t="s">
        <v>264</v>
      </c>
      <c r="K38" s="42">
        <f>SUM(K39)</f>
        <v>0</v>
      </c>
      <c r="L38" s="46">
        <f>SUM(L39)</f>
        <v>0</v>
      </c>
      <c r="M38" s="42">
        <f>SUM(M39)</f>
        <v>0</v>
      </c>
      <c r="N38" s="38"/>
      <c r="O38" s="36"/>
      <c r="P38" s="36"/>
      <c r="Q38" s="36"/>
      <c r="R38" s="36"/>
      <c r="S38" s="36"/>
      <c r="T38" s="36"/>
      <c r="U38" s="36"/>
      <c r="V38" s="37"/>
      <c r="W38" s="38"/>
      <c r="X38" s="38"/>
      <c r="Y38" s="38"/>
    </row>
    <row r="39" spans="1:25" s="39" customFormat="1" ht="72.599999999999994" hidden="1" customHeight="1">
      <c r="A39" s="33" t="s">
        <v>249</v>
      </c>
      <c r="B39" s="33" t="s">
        <v>82</v>
      </c>
      <c r="C39" s="33" t="s">
        <v>198</v>
      </c>
      <c r="D39" s="33" t="s">
        <v>77</v>
      </c>
      <c r="E39" s="33" t="s">
        <v>84</v>
      </c>
      <c r="F39" s="33" t="s">
        <v>263</v>
      </c>
      <c r="G39" s="33" t="s">
        <v>75</v>
      </c>
      <c r="H39" s="33" t="s">
        <v>201</v>
      </c>
      <c r="I39" s="33" t="s">
        <v>83</v>
      </c>
      <c r="J39" s="41" t="s">
        <v>265</v>
      </c>
      <c r="K39" s="47"/>
      <c r="L39" s="47"/>
      <c r="M39" s="47"/>
      <c r="N39" s="36"/>
      <c r="O39" s="36"/>
      <c r="P39" s="36"/>
      <c r="Q39" s="36"/>
      <c r="R39" s="36"/>
      <c r="S39" s="36"/>
      <c r="T39" s="36"/>
      <c r="U39" s="36"/>
      <c r="V39" s="37"/>
      <c r="W39" s="38"/>
      <c r="X39" s="38"/>
      <c r="Y39" s="38"/>
    </row>
    <row r="40" spans="1:25" s="39" customFormat="1" ht="28.5" hidden="1" customHeight="1">
      <c r="A40" s="33" t="s">
        <v>266</v>
      </c>
      <c r="B40" s="33" t="s">
        <v>199</v>
      </c>
      <c r="C40" s="33" t="s">
        <v>198</v>
      </c>
      <c r="D40" s="33" t="s">
        <v>78</v>
      </c>
      <c r="E40" s="33" t="s">
        <v>200</v>
      </c>
      <c r="F40" s="33" t="s">
        <v>199</v>
      </c>
      <c r="G40" s="33" t="s">
        <v>200</v>
      </c>
      <c r="H40" s="33" t="s">
        <v>201</v>
      </c>
      <c r="I40" s="33" t="s">
        <v>199</v>
      </c>
      <c r="J40" s="34" t="s">
        <v>267</v>
      </c>
      <c r="K40" s="35">
        <f>SUM(K41,K43)</f>
        <v>0</v>
      </c>
      <c r="L40" s="35">
        <f>SUM(L41,L43)</f>
        <v>0</v>
      </c>
      <c r="M40" s="35">
        <f>SUM(M41,M43)</f>
        <v>0</v>
      </c>
      <c r="N40" s="36"/>
      <c r="O40" s="36"/>
      <c r="P40" s="36"/>
      <c r="Q40" s="36"/>
      <c r="R40" s="36"/>
      <c r="S40" s="36"/>
      <c r="T40" s="36"/>
      <c r="U40" s="36"/>
      <c r="V40" s="37"/>
      <c r="W40" s="38"/>
      <c r="X40" s="38"/>
      <c r="Y40" s="38"/>
    </row>
    <row r="41" spans="1:25" s="39" customFormat="1" ht="25.7" hidden="1" customHeight="1">
      <c r="A41" s="33" t="s">
        <v>268</v>
      </c>
      <c r="B41" s="33" t="s">
        <v>87</v>
      </c>
      <c r="C41" s="33" t="s">
        <v>198</v>
      </c>
      <c r="D41" s="33" t="s">
        <v>78</v>
      </c>
      <c r="E41" s="33" t="s">
        <v>200</v>
      </c>
      <c r="F41" s="33" t="s">
        <v>199</v>
      </c>
      <c r="G41" s="33" t="s">
        <v>200</v>
      </c>
      <c r="H41" s="33" t="s">
        <v>201</v>
      </c>
      <c r="I41" s="33" t="s">
        <v>269</v>
      </c>
      <c r="J41" s="41" t="s">
        <v>270</v>
      </c>
      <c r="K41" s="42">
        <f>SUM(K42)</f>
        <v>0</v>
      </c>
      <c r="L41" s="42">
        <f>SUM(L42)</f>
        <v>0</v>
      </c>
      <c r="M41" s="42">
        <f>SUM(M42)</f>
        <v>0</v>
      </c>
      <c r="N41" s="36"/>
      <c r="O41" s="36"/>
      <c r="P41" s="36"/>
      <c r="Q41" s="36"/>
      <c r="R41" s="36"/>
      <c r="S41" s="36"/>
      <c r="T41" s="36"/>
      <c r="U41" s="36"/>
      <c r="V41" s="37"/>
      <c r="W41" s="38"/>
      <c r="X41" s="38"/>
      <c r="Y41" s="38"/>
    </row>
    <row r="42" spans="1:25" s="39" customFormat="1" ht="41.25" hidden="1" customHeight="1">
      <c r="A42" s="33" t="s">
        <v>271</v>
      </c>
      <c r="B42" s="33" t="s">
        <v>87</v>
      </c>
      <c r="C42" s="33" t="s">
        <v>198</v>
      </c>
      <c r="D42" s="33" t="s">
        <v>78</v>
      </c>
      <c r="E42" s="33" t="s">
        <v>72</v>
      </c>
      <c r="F42" s="33" t="s">
        <v>272</v>
      </c>
      <c r="G42" s="33" t="s">
        <v>75</v>
      </c>
      <c r="H42" s="33" t="s">
        <v>201</v>
      </c>
      <c r="I42" s="33" t="s">
        <v>269</v>
      </c>
      <c r="J42" s="41" t="s">
        <v>273</v>
      </c>
      <c r="K42" s="45"/>
      <c r="L42" s="45"/>
      <c r="M42" s="45"/>
      <c r="N42" s="36"/>
      <c r="O42" s="36"/>
      <c r="P42" s="36"/>
      <c r="Q42" s="36"/>
      <c r="R42" s="36"/>
      <c r="S42" s="36"/>
      <c r="T42" s="36"/>
      <c r="U42" s="36"/>
      <c r="V42" s="37"/>
      <c r="W42" s="38"/>
      <c r="X42" s="38"/>
      <c r="Y42" s="38"/>
    </row>
    <row r="43" spans="1:25" s="39" customFormat="1" ht="22.5" hidden="1" customHeight="1">
      <c r="A43" s="33" t="s">
        <v>274</v>
      </c>
      <c r="B43" s="33" t="s">
        <v>82</v>
      </c>
      <c r="C43" s="33" t="s">
        <v>198</v>
      </c>
      <c r="D43" s="33" t="s">
        <v>78</v>
      </c>
      <c r="E43" s="33" t="s">
        <v>72</v>
      </c>
      <c r="F43" s="33" t="s">
        <v>85</v>
      </c>
      <c r="G43" s="33" t="s">
        <v>200</v>
      </c>
      <c r="H43" s="33" t="s">
        <v>201</v>
      </c>
      <c r="I43" s="33" t="s">
        <v>269</v>
      </c>
      <c r="J43" s="41" t="s">
        <v>275</v>
      </c>
      <c r="K43" s="42">
        <f>SUM(K44)</f>
        <v>0</v>
      </c>
      <c r="L43" s="42">
        <f>SUM(L44)</f>
        <v>0</v>
      </c>
      <c r="M43" s="42">
        <f>SUM(M44)</f>
        <v>0</v>
      </c>
      <c r="N43" s="36"/>
      <c r="O43" s="36"/>
      <c r="P43" s="36"/>
      <c r="Q43" s="36"/>
      <c r="R43" s="36"/>
      <c r="S43" s="36"/>
      <c r="T43" s="36"/>
      <c r="U43" s="36"/>
      <c r="V43" s="37"/>
      <c r="W43" s="38"/>
      <c r="X43" s="38"/>
      <c r="Y43" s="38"/>
    </row>
    <row r="44" spans="1:25" s="39" customFormat="1" ht="30.95" hidden="1" customHeight="1">
      <c r="A44" s="33" t="s">
        <v>276</v>
      </c>
      <c r="B44" s="33" t="s">
        <v>82</v>
      </c>
      <c r="C44" s="33" t="s">
        <v>198</v>
      </c>
      <c r="D44" s="33" t="s">
        <v>78</v>
      </c>
      <c r="E44" s="33" t="s">
        <v>72</v>
      </c>
      <c r="F44" s="33" t="s">
        <v>277</v>
      </c>
      <c r="G44" s="33" t="s">
        <v>75</v>
      </c>
      <c r="H44" s="33" t="s">
        <v>201</v>
      </c>
      <c r="I44" s="33" t="s">
        <v>269</v>
      </c>
      <c r="J44" s="41" t="s">
        <v>278</v>
      </c>
      <c r="K44" s="42">
        <v>0</v>
      </c>
      <c r="L44" s="42">
        <v>0</v>
      </c>
      <c r="M44" s="42">
        <v>0</v>
      </c>
      <c r="N44" s="36"/>
      <c r="O44" s="36"/>
      <c r="P44" s="36"/>
      <c r="Q44" s="36"/>
      <c r="R44" s="36"/>
      <c r="S44" s="36"/>
      <c r="T44" s="36"/>
      <c r="U44" s="36"/>
      <c r="V44" s="37"/>
      <c r="W44" s="38"/>
      <c r="X44" s="38"/>
      <c r="Y44" s="38"/>
    </row>
    <row r="45" spans="1:25" s="39" customFormat="1" ht="30.95" hidden="1" customHeight="1">
      <c r="A45" s="33" t="s">
        <v>266</v>
      </c>
      <c r="B45" s="33" t="s">
        <v>199</v>
      </c>
      <c r="C45" s="33" t="s">
        <v>198</v>
      </c>
      <c r="D45" s="33" t="s">
        <v>279</v>
      </c>
      <c r="E45" s="33" t="s">
        <v>200</v>
      </c>
      <c r="F45" s="33" t="s">
        <v>199</v>
      </c>
      <c r="G45" s="33" t="s">
        <v>200</v>
      </c>
      <c r="H45" s="33" t="s">
        <v>201</v>
      </c>
      <c r="I45" s="33" t="s">
        <v>199</v>
      </c>
      <c r="J45" s="48" t="s">
        <v>280</v>
      </c>
      <c r="K45" s="35">
        <f>SUM(K46)</f>
        <v>0</v>
      </c>
      <c r="L45" s="35">
        <f>SUM(L46)</f>
        <v>0</v>
      </c>
      <c r="M45" s="35">
        <f>SUM(M46)</f>
        <v>0</v>
      </c>
      <c r="N45" s="36"/>
      <c r="O45" s="36"/>
      <c r="P45" s="36"/>
      <c r="Q45" s="36"/>
      <c r="R45" s="36"/>
      <c r="S45" s="36"/>
      <c r="T45" s="36"/>
      <c r="U45" s="36"/>
      <c r="V45" s="37"/>
      <c r="W45" s="38"/>
      <c r="X45" s="38"/>
      <c r="Y45" s="38"/>
    </row>
    <row r="46" spans="1:25" s="39" customFormat="1" ht="30.95" hidden="1" customHeight="1">
      <c r="A46" s="33" t="s">
        <v>268</v>
      </c>
      <c r="B46" s="33" t="s">
        <v>87</v>
      </c>
      <c r="C46" s="33" t="s">
        <v>198</v>
      </c>
      <c r="D46" s="33" t="s">
        <v>236</v>
      </c>
      <c r="E46" s="33" t="s">
        <v>231</v>
      </c>
      <c r="F46" s="33" t="s">
        <v>232</v>
      </c>
      <c r="G46" s="33" t="s">
        <v>75</v>
      </c>
      <c r="H46" s="33" t="s">
        <v>201</v>
      </c>
      <c r="I46" s="33" t="s">
        <v>281</v>
      </c>
      <c r="J46" s="41" t="s">
        <v>282</v>
      </c>
      <c r="K46" s="42"/>
      <c r="L46" s="42"/>
      <c r="M46" s="42"/>
      <c r="N46" s="36"/>
      <c r="O46" s="36"/>
      <c r="P46" s="36"/>
      <c r="Q46" s="36"/>
      <c r="R46" s="36"/>
      <c r="S46" s="36"/>
      <c r="T46" s="36"/>
      <c r="U46" s="36"/>
      <c r="V46" s="37"/>
      <c r="W46" s="38"/>
      <c r="X46" s="38"/>
      <c r="Y46" s="38"/>
    </row>
    <row r="47" spans="1:25" s="39" customFormat="1" ht="15" customHeight="1">
      <c r="A47" s="33" t="s">
        <v>283</v>
      </c>
      <c r="B47" s="33" t="s">
        <v>199</v>
      </c>
      <c r="C47" s="33" t="s">
        <v>203</v>
      </c>
      <c r="D47" s="33" t="s">
        <v>200</v>
      </c>
      <c r="E47" s="33" t="s">
        <v>200</v>
      </c>
      <c r="F47" s="33" t="s">
        <v>199</v>
      </c>
      <c r="G47" s="33" t="s">
        <v>200</v>
      </c>
      <c r="H47" s="33" t="s">
        <v>201</v>
      </c>
      <c r="I47" s="33" t="s">
        <v>199</v>
      </c>
      <c r="J47" s="34" t="s">
        <v>284</v>
      </c>
      <c r="K47" s="49">
        <f>SUM(K48,K62)</f>
        <v>73972.5</v>
      </c>
      <c r="L47" s="35">
        <f>SUM(L48,L62)</f>
        <v>6784</v>
      </c>
      <c r="M47" s="35">
        <f>SUM(M48,M62)</f>
        <v>7483.8</v>
      </c>
      <c r="N47" s="36"/>
      <c r="O47" s="36"/>
      <c r="P47" s="36"/>
      <c r="Q47" s="36"/>
      <c r="R47" s="36"/>
      <c r="S47" s="36"/>
      <c r="T47" s="36"/>
      <c r="U47" s="36"/>
      <c r="V47" s="37"/>
      <c r="W47" s="38"/>
      <c r="X47" s="38"/>
      <c r="Y47" s="38"/>
    </row>
    <row r="48" spans="1:25" s="39" customFormat="1" ht="34.5" customHeight="1">
      <c r="A48" s="33" t="s">
        <v>258</v>
      </c>
      <c r="B48" s="33" t="s">
        <v>199</v>
      </c>
      <c r="C48" s="33" t="s">
        <v>203</v>
      </c>
      <c r="D48" s="33" t="s">
        <v>72</v>
      </c>
      <c r="E48" s="33" t="s">
        <v>200</v>
      </c>
      <c r="F48" s="33" t="s">
        <v>199</v>
      </c>
      <c r="G48" s="33" t="s">
        <v>200</v>
      </c>
      <c r="H48" s="33" t="s">
        <v>201</v>
      </c>
      <c r="I48" s="33" t="s">
        <v>199</v>
      </c>
      <c r="J48" s="34" t="s">
        <v>285</v>
      </c>
      <c r="K48" s="49">
        <f>SUM(K49,K52,K55,K60)</f>
        <v>73972.5</v>
      </c>
      <c r="L48" s="35">
        <f>SUM(L49,L52,L55,L60)</f>
        <v>6784</v>
      </c>
      <c r="M48" s="35">
        <f>SUM(M49,M52,M55,M60)</f>
        <v>7483.8</v>
      </c>
      <c r="N48" s="36"/>
      <c r="O48" s="36"/>
      <c r="P48" s="36"/>
      <c r="Q48" s="36"/>
      <c r="R48" s="36"/>
      <c r="S48" s="36"/>
      <c r="T48" s="36"/>
      <c r="U48" s="36"/>
      <c r="V48" s="37"/>
      <c r="W48" s="38"/>
      <c r="X48" s="38"/>
      <c r="Y48" s="38"/>
    </row>
    <row r="49" spans="1:25" s="39" customFormat="1" ht="27.75" customHeight="1">
      <c r="A49" s="33" t="s">
        <v>260</v>
      </c>
      <c r="B49" s="33" t="s">
        <v>199</v>
      </c>
      <c r="C49" s="33" t="s">
        <v>203</v>
      </c>
      <c r="D49" s="33" t="s">
        <v>72</v>
      </c>
      <c r="E49" s="33" t="s">
        <v>234</v>
      </c>
      <c r="F49" s="33" t="s">
        <v>199</v>
      </c>
      <c r="G49" s="33" t="s">
        <v>200</v>
      </c>
      <c r="H49" s="33" t="s">
        <v>201</v>
      </c>
      <c r="I49" s="33" t="s">
        <v>281</v>
      </c>
      <c r="J49" s="34" t="s">
        <v>286</v>
      </c>
      <c r="K49" s="35">
        <f t="shared" ref="K49:M50" si="2">SUM(K50)</f>
        <v>8743.7999999999993</v>
      </c>
      <c r="L49" s="35">
        <f t="shared" si="2"/>
        <v>6324.9</v>
      </c>
      <c r="M49" s="35">
        <f t="shared" si="2"/>
        <v>6980.8</v>
      </c>
      <c r="N49" s="36"/>
      <c r="O49" s="36"/>
      <c r="P49" s="36"/>
      <c r="Q49" s="36"/>
      <c r="R49" s="36"/>
      <c r="S49" s="36"/>
      <c r="T49" s="36"/>
      <c r="U49" s="36"/>
      <c r="V49" s="37"/>
      <c r="W49" s="38"/>
      <c r="X49" s="38"/>
      <c r="Y49" s="38"/>
    </row>
    <row r="50" spans="1:25" s="39" customFormat="1" ht="20.65" customHeight="1">
      <c r="A50" s="33" t="s">
        <v>266</v>
      </c>
      <c r="B50" s="33" t="s">
        <v>87</v>
      </c>
      <c r="C50" s="33" t="s">
        <v>203</v>
      </c>
      <c r="D50" s="33" t="s">
        <v>72</v>
      </c>
      <c r="E50" s="33" t="s">
        <v>234</v>
      </c>
      <c r="F50" s="33" t="s">
        <v>287</v>
      </c>
      <c r="G50" s="33" t="s">
        <v>200</v>
      </c>
      <c r="H50" s="33" t="s">
        <v>201</v>
      </c>
      <c r="I50" s="33" t="s">
        <v>281</v>
      </c>
      <c r="J50" s="41" t="s">
        <v>288</v>
      </c>
      <c r="K50" s="42">
        <f t="shared" si="2"/>
        <v>8743.7999999999993</v>
      </c>
      <c r="L50" s="42">
        <f t="shared" si="2"/>
        <v>6324.9</v>
      </c>
      <c r="M50" s="42">
        <f t="shared" si="2"/>
        <v>6980.8</v>
      </c>
      <c r="N50" s="36"/>
      <c r="O50" s="36"/>
      <c r="P50" s="36"/>
      <c r="Q50" s="36"/>
      <c r="R50" s="36"/>
      <c r="S50" s="36"/>
      <c r="T50" s="36"/>
      <c r="U50" s="36"/>
      <c r="V50" s="37"/>
      <c r="W50" s="38"/>
      <c r="X50" s="38"/>
      <c r="Y50" s="38"/>
    </row>
    <row r="51" spans="1:25" s="39" customFormat="1" ht="30.2" customHeight="1">
      <c r="A51" s="33" t="s">
        <v>268</v>
      </c>
      <c r="B51" s="33" t="s">
        <v>87</v>
      </c>
      <c r="C51" s="33" t="s">
        <v>203</v>
      </c>
      <c r="D51" s="33" t="s">
        <v>72</v>
      </c>
      <c r="E51" s="33" t="s">
        <v>234</v>
      </c>
      <c r="F51" s="33" t="s">
        <v>287</v>
      </c>
      <c r="G51" s="33" t="s">
        <v>75</v>
      </c>
      <c r="H51" s="33" t="s">
        <v>201</v>
      </c>
      <c r="I51" s="33" t="s">
        <v>281</v>
      </c>
      <c r="J51" s="41" t="s">
        <v>289</v>
      </c>
      <c r="K51" s="50">
        <v>8743.7999999999993</v>
      </c>
      <c r="L51" s="45">
        <v>6324.9</v>
      </c>
      <c r="M51" s="50">
        <v>6980.8</v>
      </c>
      <c r="N51" s="36"/>
      <c r="O51" s="36"/>
      <c r="P51" s="36"/>
      <c r="Q51" s="36"/>
      <c r="R51" s="36"/>
      <c r="S51" s="36"/>
      <c r="T51" s="36"/>
      <c r="U51" s="36"/>
      <c r="V51" s="37"/>
      <c r="W51" s="38"/>
      <c r="X51" s="38"/>
      <c r="Y51" s="38"/>
    </row>
    <row r="52" spans="1:25" s="39" customFormat="1" ht="27.75" customHeight="1">
      <c r="A52" s="33" t="s">
        <v>271</v>
      </c>
      <c r="B52" s="33" t="s">
        <v>199</v>
      </c>
      <c r="C52" s="33" t="s">
        <v>203</v>
      </c>
      <c r="D52" s="33" t="s">
        <v>72</v>
      </c>
      <c r="E52" s="33" t="s">
        <v>244</v>
      </c>
      <c r="F52" s="33" t="s">
        <v>199</v>
      </c>
      <c r="G52" s="33" t="s">
        <v>200</v>
      </c>
      <c r="H52" s="33" t="s">
        <v>201</v>
      </c>
      <c r="I52" s="33" t="s">
        <v>281</v>
      </c>
      <c r="J52" s="34" t="s">
        <v>290</v>
      </c>
      <c r="K52" s="35">
        <f>SUM(K53,K54)</f>
        <v>29988.400000000001</v>
      </c>
      <c r="L52" s="35">
        <f>SUM(L53,L54)</f>
        <v>0</v>
      </c>
      <c r="M52" s="35">
        <f>SUM(M53,M54)</f>
        <v>0</v>
      </c>
      <c r="N52" s="36"/>
      <c r="O52" s="36"/>
      <c r="P52" s="36"/>
      <c r="Q52" s="36"/>
      <c r="R52" s="36"/>
      <c r="S52" s="36"/>
      <c r="T52" s="36"/>
      <c r="U52" s="36"/>
      <c r="V52" s="37"/>
      <c r="W52" s="38"/>
      <c r="X52" s="38"/>
      <c r="Y52" s="38"/>
    </row>
    <row r="53" spans="1:25" s="39" customFormat="1" ht="26.45" customHeight="1">
      <c r="A53" s="33" t="s">
        <v>291</v>
      </c>
      <c r="B53" s="33" t="s">
        <v>87</v>
      </c>
      <c r="C53" s="33" t="s">
        <v>203</v>
      </c>
      <c r="D53" s="33" t="s">
        <v>72</v>
      </c>
      <c r="E53" s="33" t="s">
        <v>271</v>
      </c>
      <c r="F53" s="33" t="s">
        <v>86</v>
      </c>
      <c r="G53" s="33" t="s">
        <v>75</v>
      </c>
      <c r="H53" s="33" t="s">
        <v>201</v>
      </c>
      <c r="I53" s="33" t="s">
        <v>281</v>
      </c>
      <c r="J53" s="41" t="s">
        <v>292</v>
      </c>
      <c r="K53" s="42">
        <v>29988.400000000001</v>
      </c>
      <c r="L53" s="42">
        <v>0</v>
      </c>
      <c r="M53" s="42">
        <v>0</v>
      </c>
      <c r="N53" s="36"/>
      <c r="O53" s="36"/>
      <c r="P53" s="36"/>
      <c r="Q53" s="36"/>
      <c r="R53" s="36"/>
      <c r="S53" s="36"/>
      <c r="T53" s="36"/>
      <c r="U53" s="36"/>
      <c r="V53" s="37"/>
      <c r="W53" s="38"/>
      <c r="X53" s="38"/>
      <c r="Y53" s="38"/>
    </row>
    <row r="54" spans="1:25" s="39" customFormat="1" ht="26.45" hidden="1" customHeight="1">
      <c r="A54" s="33" t="s">
        <v>293</v>
      </c>
      <c r="B54" s="33" t="s">
        <v>87</v>
      </c>
      <c r="C54" s="33" t="s">
        <v>203</v>
      </c>
      <c r="D54" s="33" t="s">
        <v>72</v>
      </c>
      <c r="E54" s="33" t="s">
        <v>271</v>
      </c>
      <c r="F54" s="33" t="s">
        <v>294</v>
      </c>
      <c r="G54" s="33" t="s">
        <v>75</v>
      </c>
      <c r="H54" s="33" t="s">
        <v>201</v>
      </c>
      <c r="I54" s="33" t="s">
        <v>281</v>
      </c>
      <c r="J54" s="41" t="s">
        <v>295</v>
      </c>
      <c r="K54" s="42"/>
      <c r="L54" s="42"/>
      <c r="M54" s="42"/>
      <c r="N54" s="36"/>
      <c r="O54" s="36"/>
      <c r="P54" s="36"/>
      <c r="Q54" s="36"/>
      <c r="R54" s="36"/>
      <c r="S54" s="36"/>
      <c r="T54" s="36"/>
      <c r="U54" s="36"/>
      <c r="V54" s="37"/>
      <c r="W54" s="38"/>
      <c r="X54" s="38"/>
      <c r="Y54" s="38"/>
    </row>
    <row r="55" spans="1:25" s="39" customFormat="1" ht="27" customHeight="1">
      <c r="A55" s="33" t="s">
        <v>296</v>
      </c>
      <c r="B55" s="33" t="s">
        <v>199</v>
      </c>
      <c r="C55" s="33" t="s">
        <v>203</v>
      </c>
      <c r="D55" s="33" t="s">
        <v>72</v>
      </c>
      <c r="E55" s="33" t="s">
        <v>291</v>
      </c>
      <c r="F55" s="33" t="s">
        <v>199</v>
      </c>
      <c r="G55" s="33" t="s">
        <v>200</v>
      </c>
      <c r="H55" s="33" t="s">
        <v>201</v>
      </c>
      <c r="I55" s="33" t="s">
        <v>281</v>
      </c>
      <c r="J55" s="34" t="s">
        <v>297</v>
      </c>
      <c r="K55" s="35">
        <f>SUM(K56,K58)</f>
        <v>162.1</v>
      </c>
      <c r="L55" s="35">
        <f>SUM(L56,L58)</f>
        <v>459.1</v>
      </c>
      <c r="M55" s="35">
        <f>SUM(M56,M58)</f>
        <v>503</v>
      </c>
      <c r="N55" s="36"/>
      <c r="O55" s="36"/>
      <c r="P55" s="36"/>
      <c r="Q55" s="36"/>
      <c r="R55" s="36"/>
      <c r="S55" s="36"/>
      <c r="T55" s="36"/>
      <c r="U55" s="36"/>
      <c r="V55" s="37"/>
      <c r="W55" s="38"/>
      <c r="X55" s="38"/>
      <c r="Y55" s="38"/>
    </row>
    <row r="56" spans="1:25" s="39" customFormat="1" ht="27" customHeight="1">
      <c r="A56" s="33" t="s">
        <v>298</v>
      </c>
      <c r="B56" s="33" t="s">
        <v>87</v>
      </c>
      <c r="C56" s="33" t="s">
        <v>203</v>
      </c>
      <c r="D56" s="33" t="s">
        <v>72</v>
      </c>
      <c r="E56" s="33" t="s">
        <v>291</v>
      </c>
      <c r="F56" s="33" t="s">
        <v>299</v>
      </c>
      <c r="G56" s="33" t="s">
        <v>200</v>
      </c>
      <c r="H56" s="33" t="s">
        <v>201</v>
      </c>
      <c r="I56" s="33" t="s">
        <v>281</v>
      </c>
      <c r="J56" s="41" t="s">
        <v>300</v>
      </c>
      <c r="K56" s="42">
        <f>SUM(K57)</f>
        <v>0.1</v>
      </c>
      <c r="L56" s="42">
        <f>SUM(L57)</f>
        <v>0.1</v>
      </c>
      <c r="M56" s="42">
        <f>SUM(M57)</f>
        <v>0.1</v>
      </c>
      <c r="N56" s="36"/>
      <c r="O56" s="36"/>
      <c r="P56" s="36"/>
      <c r="Q56" s="36"/>
      <c r="R56" s="36"/>
      <c r="S56" s="36"/>
      <c r="T56" s="36"/>
      <c r="U56" s="36"/>
      <c r="V56" s="37"/>
      <c r="W56" s="38"/>
      <c r="X56" s="38"/>
      <c r="Y56" s="38"/>
    </row>
    <row r="57" spans="1:25" s="39" customFormat="1" ht="27" customHeight="1">
      <c r="A57" s="33" t="s">
        <v>301</v>
      </c>
      <c r="B57" s="33" t="s">
        <v>87</v>
      </c>
      <c r="C57" s="33" t="s">
        <v>203</v>
      </c>
      <c r="D57" s="33" t="s">
        <v>72</v>
      </c>
      <c r="E57" s="33" t="s">
        <v>291</v>
      </c>
      <c r="F57" s="33" t="s">
        <v>299</v>
      </c>
      <c r="G57" s="33" t="s">
        <v>75</v>
      </c>
      <c r="H57" s="33" t="s">
        <v>201</v>
      </c>
      <c r="I57" s="33" t="s">
        <v>281</v>
      </c>
      <c r="J57" s="41" t="s">
        <v>302</v>
      </c>
      <c r="K57" s="50">
        <v>0.1</v>
      </c>
      <c r="L57" s="50">
        <v>0.1</v>
      </c>
      <c r="M57" s="50">
        <v>0.1</v>
      </c>
      <c r="N57" s="36"/>
      <c r="O57" s="36"/>
      <c r="P57" s="36"/>
      <c r="Q57" s="36"/>
      <c r="R57" s="36"/>
      <c r="S57" s="36"/>
      <c r="T57" s="36"/>
      <c r="U57" s="36"/>
      <c r="V57" s="37"/>
      <c r="W57" s="38"/>
      <c r="X57" s="38"/>
      <c r="Y57" s="38"/>
    </row>
    <row r="58" spans="1:25" s="39" customFormat="1" ht="28.5" customHeight="1">
      <c r="A58" s="33" t="s">
        <v>303</v>
      </c>
      <c r="B58" s="33" t="s">
        <v>87</v>
      </c>
      <c r="C58" s="33" t="s">
        <v>203</v>
      </c>
      <c r="D58" s="33" t="s">
        <v>72</v>
      </c>
      <c r="E58" s="33" t="s">
        <v>304</v>
      </c>
      <c r="F58" s="33" t="s">
        <v>305</v>
      </c>
      <c r="G58" s="33" t="s">
        <v>200</v>
      </c>
      <c r="H58" s="33" t="s">
        <v>201</v>
      </c>
      <c r="I58" s="33" t="s">
        <v>281</v>
      </c>
      <c r="J58" s="41" t="s">
        <v>306</v>
      </c>
      <c r="K58" s="42">
        <f>SUM(K59)</f>
        <v>162</v>
      </c>
      <c r="L58" s="42">
        <f>SUM(L59)</f>
        <v>459</v>
      </c>
      <c r="M58" s="42">
        <f>SUM(M59)</f>
        <v>502.9</v>
      </c>
      <c r="N58" s="36"/>
      <c r="O58" s="36"/>
      <c r="P58" s="36"/>
      <c r="Q58" s="36"/>
      <c r="R58" s="36"/>
      <c r="S58" s="36"/>
      <c r="T58" s="36"/>
      <c r="U58" s="36"/>
      <c r="V58" s="37"/>
      <c r="W58" s="38"/>
      <c r="X58" s="38"/>
      <c r="Y58" s="38"/>
    </row>
    <row r="59" spans="1:25" s="39" customFormat="1" ht="41.25" customHeight="1">
      <c r="A59" s="33" t="s">
        <v>304</v>
      </c>
      <c r="B59" s="33" t="s">
        <v>87</v>
      </c>
      <c r="C59" s="33" t="s">
        <v>203</v>
      </c>
      <c r="D59" s="33" t="s">
        <v>72</v>
      </c>
      <c r="E59" s="33" t="s">
        <v>304</v>
      </c>
      <c r="F59" s="33" t="s">
        <v>305</v>
      </c>
      <c r="G59" s="33" t="s">
        <v>75</v>
      </c>
      <c r="H59" s="33" t="s">
        <v>201</v>
      </c>
      <c r="I59" s="33" t="s">
        <v>281</v>
      </c>
      <c r="J59" s="41" t="s">
        <v>307</v>
      </c>
      <c r="K59" s="45">
        <v>162</v>
      </c>
      <c r="L59" s="50">
        <v>459</v>
      </c>
      <c r="M59" s="50">
        <v>502.9</v>
      </c>
      <c r="N59" s="36"/>
      <c r="O59" s="36"/>
      <c r="P59" s="36"/>
      <c r="Q59" s="36"/>
      <c r="R59" s="36"/>
      <c r="S59" s="36"/>
      <c r="T59" s="36"/>
      <c r="U59" s="36"/>
      <c r="V59" s="37"/>
      <c r="W59" s="38"/>
      <c r="X59" s="38"/>
      <c r="Y59" s="38"/>
    </row>
    <row r="60" spans="1:25" s="39" customFormat="1" ht="15" customHeight="1">
      <c r="A60" s="33" t="s">
        <v>293</v>
      </c>
      <c r="B60" s="33" t="s">
        <v>199</v>
      </c>
      <c r="C60" s="33" t="s">
        <v>203</v>
      </c>
      <c r="D60" s="33" t="s">
        <v>72</v>
      </c>
      <c r="E60" s="33" t="s">
        <v>308</v>
      </c>
      <c r="F60" s="33" t="s">
        <v>199</v>
      </c>
      <c r="G60" s="33" t="s">
        <v>200</v>
      </c>
      <c r="H60" s="33" t="s">
        <v>201</v>
      </c>
      <c r="I60" s="33" t="s">
        <v>281</v>
      </c>
      <c r="J60" s="34" t="s">
        <v>15</v>
      </c>
      <c r="K60" s="35">
        <f>SUM(K61)</f>
        <v>35078.199999999997</v>
      </c>
      <c r="L60" s="35">
        <f>SUM(L61)</f>
        <v>0</v>
      </c>
      <c r="M60" s="35">
        <f>SUM(M61)</f>
        <v>0</v>
      </c>
      <c r="N60" s="36"/>
      <c r="O60" s="36"/>
      <c r="P60" s="36"/>
      <c r="Q60" s="36"/>
      <c r="R60" s="36"/>
      <c r="S60" s="36"/>
      <c r="T60" s="36"/>
      <c r="U60" s="36"/>
      <c r="V60" s="37"/>
      <c r="W60" s="38"/>
      <c r="X60" s="38"/>
      <c r="Y60" s="38"/>
    </row>
    <row r="61" spans="1:25" s="39" customFormat="1" ht="38.25" customHeight="1">
      <c r="A61" s="33" t="s">
        <v>309</v>
      </c>
      <c r="B61" s="33" t="s">
        <v>87</v>
      </c>
      <c r="C61" s="33" t="s">
        <v>203</v>
      </c>
      <c r="D61" s="33" t="s">
        <v>72</v>
      </c>
      <c r="E61" s="33" t="s">
        <v>274</v>
      </c>
      <c r="F61" s="33" t="s">
        <v>294</v>
      </c>
      <c r="G61" s="33" t="s">
        <v>75</v>
      </c>
      <c r="H61" s="33" t="s">
        <v>201</v>
      </c>
      <c r="I61" s="33" t="s">
        <v>281</v>
      </c>
      <c r="J61" s="41" t="s">
        <v>310</v>
      </c>
      <c r="K61" s="42">
        <v>35078.199999999997</v>
      </c>
      <c r="L61" s="42">
        <v>0</v>
      </c>
      <c r="M61" s="42">
        <v>0</v>
      </c>
      <c r="N61" s="36"/>
      <c r="O61" s="36"/>
      <c r="P61" s="36"/>
      <c r="Q61" s="36"/>
      <c r="R61" s="36"/>
      <c r="S61" s="36"/>
      <c r="T61" s="36"/>
      <c r="U61" s="36"/>
      <c r="V61" s="37"/>
      <c r="W61" s="38"/>
      <c r="X61" s="38"/>
      <c r="Y61" s="38"/>
    </row>
    <row r="62" spans="1:25" s="39" customFormat="1" ht="18.600000000000001" hidden="1" customHeight="1">
      <c r="A62" s="33" t="s">
        <v>311</v>
      </c>
      <c r="B62" s="33" t="s">
        <v>82</v>
      </c>
      <c r="C62" s="33" t="s">
        <v>203</v>
      </c>
      <c r="D62" s="33" t="s">
        <v>312</v>
      </c>
      <c r="E62" s="33" t="s">
        <v>76</v>
      </c>
      <c r="F62" s="33" t="s">
        <v>199</v>
      </c>
      <c r="G62" s="33" t="s">
        <v>75</v>
      </c>
      <c r="H62" s="33" t="s">
        <v>201</v>
      </c>
      <c r="I62" s="33" t="s">
        <v>199</v>
      </c>
      <c r="J62" s="34" t="s">
        <v>313</v>
      </c>
      <c r="K62" s="35">
        <f>SUM(K63)</f>
        <v>0</v>
      </c>
      <c r="L62" s="35">
        <f>SUM(L63)</f>
        <v>0</v>
      </c>
      <c r="M62" s="35">
        <f>SUM(M63)</f>
        <v>0</v>
      </c>
      <c r="N62" s="36"/>
      <c r="O62" s="36"/>
      <c r="P62" s="36"/>
      <c r="Q62" s="36"/>
      <c r="R62" s="36"/>
      <c r="S62" s="36"/>
      <c r="T62" s="36"/>
      <c r="U62" s="36"/>
      <c r="V62" s="37"/>
      <c r="W62" s="38"/>
      <c r="X62" s="38"/>
      <c r="Y62" s="38"/>
    </row>
    <row r="63" spans="1:25" s="39" customFormat="1" ht="27.75" hidden="1" customHeight="1">
      <c r="A63" s="33" t="s">
        <v>314</v>
      </c>
      <c r="B63" s="33" t="s">
        <v>82</v>
      </c>
      <c r="C63" s="33" t="s">
        <v>203</v>
      </c>
      <c r="D63" s="33" t="s">
        <v>312</v>
      </c>
      <c r="E63" s="33" t="s">
        <v>76</v>
      </c>
      <c r="F63" s="33" t="s">
        <v>232</v>
      </c>
      <c r="G63" s="33" t="s">
        <v>75</v>
      </c>
      <c r="H63" s="33" t="s">
        <v>201</v>
      </c>
      <c r="I63" s="33" t="s">
        <v>281</v>
      </c>
      <c r="J63" s="41" t="s">
        <v>315</v>
      </c>
      <c r="K63" s="42"/>
      <c r="L63" s="42"/>
      <c r="M63" s="42"/>
      <c r="N63" s="36"/>
      <c r="O63" s="36"/>
      <c r="P63" s="36"/>
      <c r="Q63" s="36"/>
      <c r="R63" s="36"/>
      <c r="S63" s="36"/>
      <c r="T63" s="36"/>
      <c r="U63" s="36"/>
      <c r="V63" s="37"/>
      <c r="W63" s="38"/>
      <c r="X63" s="38"/>
      <c r="Y63" s="38"/>
    </row>
    <row r="64" spans="1:25" s="39" customFormat="1" ht="15" customHeight="1">
      <c r="A64" s="85" t="s">
        <v>316</v>
      </c>
      <c r="B64" s="86"/>
      <c r="C64" s="86"/>
      <c r="D64" s="86"/>
      <c r="E64" s="86"/>
      <c r="F64" s="86"/>
      <c r="G64" s="86"/>
      <c r="H64" s="86"/>
      <c r="I64" s="86"/>
      <c r="J64" s="87"/>
      <c r="K64" s="49">
        <f>SUM(K10,K47)</f>
        <v>78952.3</v>
      </c>
      <c r="L64" s="35">
        <f>SUM(L10,L47)</f>
        <v>12125.3</v>
      </c>
      <c r="M64" s="35">
        <f>SUM(M10,M47)</f>
        <v>12961.1</v>
      </c>
      <c r="N64" s="36"/>
      <c r="O64" s="36"/>
      <c r="P64" s="36"/>
      <c r="Q64" s="36"/>
      <c r="R64" s="36"/>
      <c r="S64" s="36"/>
      <c r="T64" s="36"/>
      <c r="U64" s="36"/>
      <c r="V64" s="37"/>
      <c r="W64" s="38"/>
      <c r="X64" s="38"/>
      <c r="Y64" s="38"/>
    </row>
  </sheetData>
  <mergeCells count="10">
    <mergeCell ref="K1:M1"/>
    <mergeCell ref="K2:M2"/>
    <mergeCell ref="A64:J64"/>
    <mergeCell ref="A4:M4"/>
    <mergeCell ref="A7:A8"/>
    <mergeCell ref="B7:I7"/>
    <mergeCell ref="J7:J8"/>
    <mergeCell ref="K7:K8"/>
    <mergeCell ref="L7:L8"/>
    <mergeCell ref="M7:M8"/>
  </mergeCells>
  <pageMargins left="0.78740157480314965" right="0" top="0" bottom="0" header="0.31496062992125984" footer="0.31496062992125984"/>
  <pageSetup paperSize="9" scale="73" fitToHeight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50"/>
  <sheetViews>
    <sheetView topLeftCell="A136" workbookViewId="0">
      <selection activeCell="G151" sqref="G151"/>
    </sheetView>
  </sheetViews>
  <sheetFormatPr defaultRowHeight="15"/>
  <cols>
    <col min="1" max="1" width="39.5703125" style="17" customWidth="1"/>
    <col min="2" max="2" width="9" style="17" customWidth="1"/>
    <col min="3" max="3" width="10.140625" style="17" customWidth="1"/>
    <col min="4" max="4" width="11.28515625" style="17" customWidth="1"/>
    <col min="5" max="5" width="9" style="17" customWidth="1"/>
    <col min="6" max="8" width="15.7109375" style="17" customWidth="1"/>
    <col min="9" max="16384" width="9.140625" style="17"/>
  </cols>
  <sheetData>
    <row r="1" spans="1:8" ht="10.15" customHeight="1">
      <c r="A1" s="18"/>
      <c r="B1" s="18"/>
      <c r="C1" s="18"/>
      <c r="D1" s="18"/>
      <c r="E1" s="18"/>
      <c r="F1" s="18"/>
      <c r="G1" s="18"/>
      <c r="H1" s="18"/>
    </row>
    <row r="2" spans="1:8" ht="51" customHeight="1">
      <c r="A2" s="18"/>
      <c r="B2" s="18"/>
      <c r="C2" s="23"/>
      <c r="D2" s="23"/>
      <c r="E2" s="96" t="s">
        <v>142</v>
      </c>
      <c r="F2" s="96"/>
      <c r="G2" s="96"/>
      <c r="H2" s="96"/>
    </row>
    <row r="3" spans="1:8" ht="11.45" customHeight="1">
      <c r="A3" s="18"/>
      <c r="B3" s="18"/>
      <c r="C3" s="18"/>
      <c r="D3" s="18"/>
      <c r="E3" s="18"/>
      <c r="F3" s="18"/>
      <c r="G3" s="18"/>
      <c r="H3" s="22"/>
    </row>
    <row r="4" spans="1:8" ht="34.5" customHeight="1">
      <c r="A4" s="97" t="s">
        <v>136</v>
      </c>
      <c r="B4" s="98"/>
      <c r="C4" s="98"/>
      <c r="D4" s="98"/>
      <c r="E4" s="98"/>
      <c r="F4" s="98"/>
      <c r="G4" s="98"/>
      <c r="H4" s="98"/>
    </row>
    <row r="5" spans="1:8" ht="11.45" customHeight="1">
      <c r="A5" s="18"/>
      <c r="B5" s="18"/>
      <c r="C5" s="18"/>
      <c r="D5" s="18"/>
      <c r="E5" s="18"/>
      <c r="F5" s="18"/>
      <c r="G5" s="18"/>
      <c r="H5" s="22"/>
    </row>
    <row r="6" spans="1:8" ht="10.15" customHeight="1">
      <c r="A6" s="99"/>
      <c r="B6" s="99"/>
      <c r="C6" s="99"/>
      <c r="D6" s="99"/>
      <c r="E6" s="99"/>
      <c r="F6" s="99"/>
      <c r="G6" s="99"/>
      <c r="H6" s="99"/>
    </row>
    <row r="7" spans="1:8" ht="12" customHeight="1">
      <c r="A7" s="18"/>
      <c r="B7" s="18"/>
      <c r="C7" s="18"/>
      <c r="D7" s="18"/>
      <c r="E7" s="18"/>
      <c r="F7" s="18"/>
      <c r="G7" s="18"/>
      <c r="H7" s="21"/>
    </row>
    <row r="8" spans="1:8" ht="10.15" customHeight="1">
      <c r="A8" s="20"/>
      <c r="B8" s="19"/>
      <c r="C8" s="19"/>
      <c r="D8" s="19"/>
      <c r="E8" s="19"/>
      <c r="F8" s="19"/>
      <c r="G8" s="19"/>
      <c r="H8" s="19"/>
    </row>
    <row r="9" spans="1:8" ht="10.9" customHeight="1" thickBot="1">
      <c r="A9" s="100" t="s">
        <v>135</v>
      </c>
      <c r="B9" s="100"/>
      <c r="C9" s="100"/>
      <c r="D9" s="100"/>
      <c r="E9" s="100"/>
      <c r="F9" s="100"/>
      <c r="G9" s="100"/>
      <c r="H9" s="100"/>
    </row>
    <row r="10" spans="1:8" customFormat="1" ht="13.5" customHeight="1" thickBot="1">
      <c r="A10" s="101" t="s">
        <v>0</v>
      </c>
      <c r="B10" s="101" t="s">
        <v>1</v>
      </c>
      <c r="C10" s="101" t="s">
        <v>2</v>
      </c>
      <c r="D10" s="101" t="s">
        <v>3</v>
      </c>
      <c r="E10" s="101" t="s">
        <v>4</v>
      </c>
      <c r="F10" s="56" t="s">
        <v>5</v>
      </c>
      <c r="G10" s="56" t="s">
        <v>5</v>
      </c>
      <c r="H10" s="56" t="s">
        <v>5</v>
      </c>
    </row>
    <row r="11" spans="1:8" customFormat="1" ht="13.5" customHeight="1" thickBot="1">
      <c r="A11" s="101"/>
      <c r="B11" s="101"/>
      <c r="C11" s="101"/>
      <c r="D11" s="101"/>
      <c r="E11" s="101"/>
      <c r="F11" s="57" t="s">
        <v>58</v>
      </c>
      <c r="G11" s="57" t="s">
        <v>65</v>
      </c>
      <c r="H11" s="57" t="s">
        <v>89</v>
      </c>
    </row>
    <row r="12" spans="1:8" customFormat="1" ht="15" customHeight="1" thickBot="1">
      <c r="A12" s="58">
        <v>1</v>
      </c>
      <c r="B12" s="59">
        <v>2</v>
      </c>
      <c r="C12" s="59">
        <v>3</v>
      </c>
      <c r="D12" s="59">
        <v>4</v>
      </c>
      <c r="E12" s="59">
        <v>5</v>
      </c>
      <c r="F12" s="60">
        <v>6</v>
      </c>
      <c r="G12" s="60">
        <v>7</v>
      </c>
      <c r="H12" s="60">
        <v>8</v>
      </c>
    </row>
    <row r="13" spans="1:8" customFormat="1" ht="15" customHeight="1">
      <c r="A13" s="61" t="s">
        <v>134</v>
      </c>
      <c r="B13" s="62" t="s">
        <v>71</v>
      </c>
      <c r="C13" s="62"/>
      <c r="D13" s="62"/>
      <c r="E13" s="62"/>
      <c r="F13" s="63">
        <v>8065439</v>
      </c>
      <c r="G13" s="63">
        <v>4661700</v>
      </c>
      <c r="H13" s="64">
        <v>5410700</v>
      </c>
    </row>
    <row r="14" spans="1:8" customFormat="1" ht="34.5" customHeight="1">
      <c r="A14" s="65" t="s">
        <v>6</v>
      </c>
      <c r="B14" s="66" t="s">
        <v>71</v>
      </c>
      <c r="C14" s="66" t="s">
        <v>72</v>
      </c>
      <c r="D14" s="66"/>
      <c r="E14" s="66"/>
      <c r="F14" s="67">
        <v>1138252</v>
      </c>
      <c r="G14" s="67">
        <v>1088109</v>
      </c>
      <c r="H14" s="68">
        <v>1088109</v>
      </c>
    </row>
    <row r="15" spans="1:8" customFormat="1" ht="15" customHeight="1">
      <c r="A15" s="65" t="s">
        <v>7</v>
      </c>
      <c r="B15" s="66" t="s">
        <v>71</v>
      </c>
      <c r="C15" s="66" t="s">
        <v>72</v>
      </c>
      <c r="D15" s="66" t="s">
        <v>145</v>
      </c>
      <c r="E15" s="66"/>
      <c r="F15" s="67">
        <v>1138252</v>
      </c>
      <c r="G15" s="67">
        <v>1088109</v>
      </c>
      <c r="H15" s="68">
        <v>1088109</v>
      </c>
    </row>
    <row r="16" spans="1:8" customFormat="1" ht="15" customHeight="1">
      <c r="A16" s="65" t="s">
        <v>8</v>
      </c>
      <c r="B16" s="66" t="s">
        <v>71</v>
      </c>
      <c r="C16" s="66" t="s">
        <v>72</v>
      </c>
      <c r="D16" s="66" t="s">
        <v>146</v>
      </c>
      <c r="E16" s="66"/>
      <c r="F16" s="67">
        <v>1138252</v>
      </c>
      <c r="G16" s="67">
        <v>1088109</v>
      </c>
      <c r="H16" s="68">
        <v>1088109</v>
      </c>
    </row>
    <row r="17" spans="1:8" customFormat="1" ht="57" customHeight="1">
      <c r="A17" s="65" t="s">
        <v>9</v>
      </c>
      <c r="B17" s="66" t="s">
        <v>71</v>
      </c>
      <c r="C17" s="66" t="s">
        <v>72</v>
      </c>
      <c r="D17" s="66" t="s">
        <v>146</v>
      </c>
      <c r="E17" s="66" t="s">
        <v>97</v>
      </c>
      <c r="F17" s="67">
        <v>1138252</v>
      </c>
      <c r="G17" s="67">
        <v>1088109</v>
      </c>
      <c r="H17" s="68">
        <v>1088109</v>
      </c>
    </row>
    <row r="18" spans="1:8" customFormat="1" ht="23.25" customHeight="1">
      <c r="A18" s="65" t="s">
        <v>10</v>
      </c>
      <c r="B18" s="66" t="s">
        <v>71</v>
      </c>
      <c r="C18" s="66" t="s">
        <v>72</v>
      </c>
      <c r="D18" s="66" t="s">
        <v>146</v>
      </c>
      <c r="E18" s="66" t="s">
        <v>83</v>
      </c>
      <c r="F18" s="67">
        <v>1138252</v>
      </c>
      <c r="G18" s="67">
        <v>1088109</v>
      </c>
      <c r="H18" s="68">
        <v>1088109</v>
      </c>
    </row>
    <row r="19" spans="1:8" customFormat="1" ht="45.75" customHeight="1">
      <c r="A19" s="65" t="s">
        <v>133</v>
      </c>
      <c r="B19" s="66" t="s">
        <v>71</v>
      </c>
      <c r="C19" s="66" t="s">
        <v>81</v>
      </c>
      <c r="D19" s="66"/>
      <c r="E19" s="66"/>
      <c r="F19" s="67">
        <v>6642091</v>
      </c>
      <c r="G19" s="67">
        <v>3536391</v>
      </c>
      <c r="H19" s="68">
        <v>4285391</v>
      </c>
    </row>
    <row r="20" spans="1:8" customFormat="1" ht="15" customHeight="1">
      <c r="A20" s="65" t="s">
        <v>7</v>
      </c>
      <c r="B20" s="66" t="s">
        <v>71</v>
      </c>
      <c r="C20" s="66" t="s">
        <v>81</v>
      </c>
      <c r="D20" s="66" t="s">
        <v>145</v>
      </c>
      <c r="E20" s="66"/>
      <c r="F20" s="67">
        <v>6642091</v>
      </c>
      <c r="G20" s="67">
        <v>3536391</v>
      </c>
      <c r="H20" s="68">
        <v>4285391</v>
      </c>
    </row>
    <row r="21" spans="1:8" customFormat="1" ht="23.25" customHeight="1">
      <c r="A21" s="65" t="s">
        <v>61</v>
      </c>
      <c r="B21" s="66" t="s">
        <v>71</v>
      </c>
      <c r="C21" s="66" t="s">
        <v>81</v>
      </c>
      <c r="D21" s="66" t="s">
        <v>147</v>
      </c>
      <c r="E21" s="66"/>
      <c r="F21" s="67">
        <v>2919991</v>
      </c>
      <c r="G21" s="67">
        <v>2498391</v>
      </c>
      <c r="H21" s="68">
        <v>2798391</v>
      </c>
    </row>
    <row r="22" spans="1:8" customFormat="1" ht="57" customHeight="1">
      <c r="A22" s="65" t="s">
        <v>9</v>
      </c>
      <c r="B22" s="66" t="s">
        <v>71</v>
      </c>
      <c r="C22" s="66" t="s">
        <v>81</v>
      </c>
      <c r="D22" s="66" t="s">
        <v>147</v>
      </c>
      <c r="E22" s="66" t="s">
        <v>97</v>
      </c>
      <c r="F22" s="67">
        <v>2919991</v>
      </c>
      <c r="G22" s="67">
        <v>2498391</v>
      </c>
      <c r="H22" s="68">
        <v>2798391</v>
      </c>
    </row>
    <row r="23" spans="1:8" customFormat="1" ht="23.25" customHeight="1">
      <c r="A23" s="65" t="s">
        <v>10</v>
      </c>
      <c r="B23" s="66" t="s">
        <v>71</v>
      </c>
      <c r="C23" s="66" t="s">
        <v>81</v>
      </c>
      <c r="D23" s="66" t="s">
        <v>147</v>
      </c>
      <c r="E23" s="66" t="s">
        <v>83</v>
      </c>
      <c r="F23" s="67">
        <v>2919991</v>
      </c>
      <c r="G23" s="67">
        <v>2498391</v>
      </c>
      <c r="H23" s="68">
        <v>2798391</v>
      </c>
    </row>
    <row r="24" spans="1:8" customFormat="1" ht="23.25" customHeight="1">
      <c r="A24" s="65" t="s">
        <v>62</v>
      </c>
      <c r="B24" s="66" t="s">
        <v>71</v>
      </c>
      <c r="C24" s="66" t="s">
        <v>81</v>
      </c>
      <c r="D24" s="66" t="s">
        <v>148</v>
      </c>
      <c r="E24" s="66"/>
      <c r="F24" s="67">
        <v>1722000</v>
      </c>
      <c r="G24" s="67">
        <v>1037900</v>
      </c>
      <c r="H24" s="68">
        <v>1486900</v>
      </c>
    </row>
    <row r="25" spans="1:8" customFormat="1" ht="23.25" customHeight="1">
      <c r="A25" s="65" t="s">
        <v>69</v>
      </c>
      <c r="B25" s="66" t="s">
        <v>71</v>
      </c>
      <c r="C25" s="66" t="s">
        <v>81</v>
      </c>
      <c r="D25" s="66" t="s">
        <v>148</v>
      </c>
      <c r="E25" s="66" t="s">
        <v>100</v>
      </c>
      <c r="F25" s="67">
        <v>1620900</v>
      </c>
      <c r="G25" s="67">
        <v>837900</v>
      </c>
      <c r="H25" s="68">
        <v>1286900</v>
      </c>
    </row>
    <row r="26" spans="1:8" customFormat="1" ht="34.5" customHeight="1">
      <c r="A26" s="65" t="s">
        <v>11</v>
      </c>
      <c r="B26" s="66" t="s">
        <v>71</v>
      </c>
      <c r="C26" s="66" t="s">
        <v>81</v>
      </c>
      <c r="D26" s="66" t="s">
        <v>148</v>
      </c>
      <c r="E26" s="66" t="s">
        <v>99</v>
      </c>
      <c r="F26" s="67">
        <v>1620900</v>
      </c>
      <c r="G26" s="67">
        <v>837900</v>
      </c>
      <c r="H26" s="68">
        <v>1286900</v>
      </c>
    </row>
    <row r="27" spans="1:8" customFormat="1" ht="15" customHeight="1">
      <c r="A27" s="65" t="s">
        <v>12</v>
      </c>
      <c r="B27" s="66" t="s">
        <v>71</v>
      </c>
      <c r="C27" s="66" t="s">
        <v>81</v>
      </c>
      <c r="D27" s="66" t="s">
        <v>148</v>
      </c>
      <c r="E27" s="66" t="s">
        <v>82</v>
      </c>
      <c r="F27" s="67">
        <v>101100</v>
      </c>
      <c r="G27" s="67">
        <v>200000</v>
      </c>
      <c r="H27" s="68">
        <v>200000</v>
      </c>
    </row>
    <row r="28" spans="1:8" customFormat="1" ht="15" customHeight="1">
      <c r="A28" s="65" t="s">
        <v>70</v>
      </c>
      <c r="B28" s="66" t="s">
        <v>71</v>
      </c>
      <c r="C28" s="66" t="s">
        <v>81</v>
      </c>
      <c r="D28" s="66" t="s">
        <v>148</v>
      </c>
      <c r="E28" s="66" t="s">
        <v>98</v>
      </c>
      <c r="F28" s="67">
        <v>101100</v>
      </c>
      <c r="G28" s="67">
        <v>200000</v>
      </c>
      <c r="H28" s="68">
        <v>200000</v>
      </c>
    </row>
    <row r="29" spans="1:8" customFormat="1" ht="23.25" customHeight="1">
      <c r="A29" s="65" t="s">
        <v>64</v>
      </c>
      <c r="B29" s="66" t="s">
        <v>71</v>
      </c>
      <c r="C29" s="66" t="s">
        <v>81</v>
      </c>
      <c r="D29" s="66" t="s">
        <v>149</v>
      </c>
      <c r="E29" s="66"/>
      <c r="F29" s="67">
        <v>100</v>
      </c>
      <c r="G29" s="67">
        <v>100</v>
      </c>
      <c r="H29" s="68">
        <v>100</v>
      </c>
    </row>
    <row r="30" spans="1:8" customFormat="1" ht="23.25" customHeight="1">
      <c r="A30" s="65" t="s">
        <v>69</v>
      </c>
      <c r="B30" s="66" t="s">
        <v>71</v>
      </c>
      <c r="C30" s="66" t="s">
        <v>81</v>
      </c>
      <c r="D30" s="66" t="s">
        <v>149</v>
      </c>
      <c r="E30" s="66" t="s">
        <v>100</v>
      </c>
      <c r="F30" s="67">
        <v>100</v>
      </c>
      <c r="G30" s="67">
        <v>100</v>
      </c>
      <c r="H30" s="68">
        <v>100</v>
      </c>
    </row>
    <row r="31" spans="1:8" customFormat="1" ht="34.5" customHeight="1">
      <c r="A31" s="65" t="s">
        <v>11</v>
      </c>
      <c r="B31" s="66" t="s">
        <v>71</v>
      </c>
      <c r="C31" s="66" t="s">
        <v>81</v>
      </c>
      <c r="D31" s="66" t="s">
        <v>149</v>
      </c>
      <c r="E31" s="66" t="s">
        <v>99</v>
      </c>
      <c r="F31" s="67">
        <v>100</v>
      </c>
      <c r="G31" s="67">
        <v>100</v>
      </c>
      <c r="H31" s="68">
        <v>100</v>
      </c>
    </row>
    <row r="32" spans="1:8" customFormat="1" ht="23.25" customHeight="1">
      <c r="A32" s="65" t="s">
        <v>66</v>
      </c>
      <c r="B32" s="66" t="s">
        <v>71</v>
      </c>
      <c r="C32" s="66" t="s">
        <v>81</v>
      </c>
      <c r="D32" s="66" t="s">
        <v>150</v>
      </c>
      <c r="E32" s="66"/>
      <c r="F32" s="67">
        <v>2000000</v>
      </c>
      <c r="G32" s="67">
        <v>0</v>
      </c>
      <c r="H32" s="68">
        <v>0</v>
      </c>
    </row>
    <row r="33" spans="1:8" customFormat="1" ht="57" customHeight="1">
      <c r="A33" s="65" t="s">
        <v>9</v>
      </c>
      <c r="B33" s="66" t="s">
        <v>71</v>
      </c>
      <c r="C33" s="66" t="s">
        <v>81</v>
      </c>
      <c r="D33" s="66" t="s">
        <v>150</v>
      </c>
      <c r="E33" s="66" t="s">
        <v>97</v>
      </c>
      <c r="F33" s="67">
        <v>2000000</v>
      </c>
      <c r="G33" s="67">
        <v>0</v>
      </c>
      <c r="H33" s="68">
        <v>0</v>
      </c>
    </row>
    <row r="34" spans="1:8" customFormat="1" ht="23.25" customHeight="1">
      <c r="A34" s="65" t="s">
        <v>10</v>
      </c>
      <c r="B34" s="66" t="s">
        <v>71</v>
      </c>
      <c r="C34" s="66" t="s">
        <v>81</v>
      </c>
      <c r="D34" s="66" t="s">
        <v>150</v>
      </c>
      <c r="E34" s="66" t="s">
        <v>83</v>
      </c>
      <c r="F34" s="67">
        <v>2000000</v>
      </c>
      <c r="G34" s="67">
        <v>0</v>
      </c>
      <c r="H34" s="68">
        <v>0</v>
      </c>
    </row>
    <row r="35" spans="1:8" customFormat="1" ht="34.5" customHeight="1">
      <c r="A35" s="65" t="s">
        <v>13</v>
      </c>
      <c r="B35" s="66" t="s">
        <v>71</v>
      </c>
      <c r="C35" s="66" t="s">
        <v>79</v>
      </c>
      <c r="D35" s="66"/>
      <c r="E35" s="66"/>
      <c r="F35" s="67">
        <v>32200</v>
      </c>
      <c r="G35" s="67">
        <v>32200</v>
      </c>
      <c r="H35" s="68">
        <v>32200</v>
      </c>
    </row>
    <row r="36" spans="1:8" customFormat="1" ht="15" customHeight="1">
      <c r="A36" s="65" t="s">
        <v>7</v>
      </c>
      <c r="B36" s="66" t="s">
        <v>71</v>
      </c>
      <c r="C36" s="66" t="s">
        <v>79</v>
      </c>
      <c r="D36" s="66" t="s">
        <v>145</v>
      </c>
      <c r="E36" s="66"/>
      <c r="F36" s="67">
        <v>32200</v>
      </c>
      <c r="G36" s="67">
        <v>32200</v>
      </c>
      <c r="H36" s="68">
        <v>32200</v>
      </c>
    </row>
    <row r="37" spans="1:8" customFormat="1" ht="23.25" customHeight="1">
      <c r="A37" s="65" t="s">
        <v>31</v>
      </c>
      <c r="B37" s="66" t="s">
        <v>71</v>
      </c>
      <c r="C37" s="66" t="s">
        <v>79</v>
      </c>
      <c r="D37" s="66" t="s">
        <v>151</v>
      </c>
      <c r="E37" s="66"/>
      <c r="F37" s="67">
        <v>32200</v>
      </c>
      <c r="G37" s="67">
        <v>32200</v>
      </c>
      <c r="H37" s="68">
        <v>32200</v>
      </c>
    </row>
    <row r="38" spans="1:8" customFormat="1" ht="15" customHeight="1">
      <c r="A38" s="65" t="s">
        <v>14</v>
      </c>
      <c r="B38" s="66" t="s">
        <v>71</v>
      </c>
      <c r="C38" s="66" t="s">
        <v>79</v>
      </c>
      <c r="D38" s="66" t="s">
        <v>151</v>
      </c>
      <c r="E38" s="66" t="s">
        <v>132</v>
      </c>
      <c r="F38" s="67">
        <v>32200</v>
      </c>
      <c r="G38" s="67">
        <v>32200</v>
      </c>
      <c r="H38" s="68">
        <v>32200</v>
      </c>
    </row>
    <row r="39" spans="1:8" customFormat="1" ht="15" customHeight="1">
      <c r="A39" s="65" t="s">
        <v>15</v>
      </c>
      <c r="B39" s="66" t="s">
        <v>71</v>
      </c>
      <c r="C39" s="66" t="s">
        <v>79</v>
      </c>
      <c r="D39" s="66" t="s">
        <v>151</v>
      </c>
      <c r="E39" s="66" t="s">
        <v>131</v>
      </c>
      <c r="F39" s="67">
        <v>32200</v>
      </c>
      <c r="G39" s="67">
        <v>32200</v>
      </c>
      <c r="H39" s="68">
        <v>32200</v>
      </c>
    </row>
    <row r="40" spans="1:8" customFormat="1" ht="15" customHeight="1">
      <c r="A40" s="65" t="s">
        <v>16</v>
      </c>
      <c r="B40" s="66" t="s">
        <v>71</v>
      </c>
      <c r="C40" s="66" t="s">
        <v>77</v>
      </c>
      <c r="D40" s="66"/>
      <c r="E40" s="66"/>
      <c r="F40" s="67">
        <v>10000</v>
      </c>
      <c r="G40" s="67">
        <v>0</v>
      </c>
      <c r="H40" s="68">
        <v>0</v>
      </c>
    </row>
    <row r="41" spans="1:8" customFormat="1" ht="15" customHeight="1">
      <c r="A41" s="65" t="s">
        <v>7</v>
      </c>
      <c r="B41" s="66" t="s">
        <v>71</v>
      </c>
      <c r="C41" s="66" t="s">
        <v>77</v>
      </c>
      <c r="D41" s="66" t="s">
        <v>145</v>
      </c>
      <c r="E41" s="66"/>
      <c r="F41" s="67">
        <v>10000</v>
      </c>
      <c r="G41" s="67">
        <v>0</v>
      </c>
      <c r="H41" s="68">
        <v>0</v>
      </c>
    </row>
    <row r="42" spans="1:8" customFormat="1" ht="15" customHeight="1">
      <c r="A42" s="65" t="s">
        <v>54</v>
      </c>
      <c r="B42" s="66" t="s">
        <v>71</v>
      </c>
      <c r="C42" s="66" t="s">
        <v>77</v>
      </c>
      <c r="D42" s="66" t="s">
        <v>152</v>
      </c>
      <c r="E42" s="66"/>
      <c r="F42" s="67">
        <v>10000</v>
      </c>
      <c r="G42" s="67">
        <v>0</v>
      </c>
      <c r="H42" s="68">
        <v>0</v>
      </c>
    </row>
    <row r="43" spans="1:8" customFormat="1" ht="15" customHeight="1">
      <c r="A43" s="65" t="s">
        <v>12</v>
      </c>
      <c r="B43" s="66" t="s">
        <v>71</v>
      </c>
      <c r="C43" s="66" t="s">
        <v>77</v>
      </c>
      <c r="D43" s="66" t="s">
        <v>152</v>
      </c>
      <c r="E43" s="66" t="s">
        <v>82</v>
      </c>
      <c r="F43" s="67">
        <v>10000</v>
      </c>
      <c r="G43" s="67">
        <v>0</v>
      </c>
      <c r="H43" s="68">
        <v>0</v>
      </c>
    </row>
    <row r="44" spans="1:8" customFormat="1" ht="15" customHeight="1">
      <c r="A44" s="65" t="s">
        <v>17</v>
      </c>
      <c r="B44" s="66" t="s">
        <v>71</v>
      </c>
      <c r="C44" s="66" t="s">
        <v>77</v>
      </c>
      <c r="D44" s="66" t="s">
        <v>152</v>
      </c>
      <c r="E44" s="66" t="s">
        <v>130</v>
      </c>
      <c r="F44" s="67">
        <v>10000</v>
      </c>
      <c r="G44" s="67">
        <v>0</v>
      </c>
      <c r="H44" s="68">
        <v>0</v>
      </c>
    </row>
    <row r="45" spans="1:8" customFormat="1" ht="15" customHeight="1">
      <c r="A45" s="65" t="s">
        <v>18</v>
      </c>
      <c r="B45" s="66" t="s">
        <v>71</v>
      </c>
      <c r="C45" s="66" t="s">
        <v>78</v>
      </c>
      <c r="D45" s="66"/>
      <c r="E45" s="66"/>
      <c r="F45" s="67">
        <v>242896</v>
      </c>
      <c r="G45" s="67">
        <v>5000</v>
      </c>
      <c r="H45" s="68">
        <v>5000</v>
      </c>
    </row>
    <row r="46" spans="1:8" customFormat="1" ht="15" customHeight="1">
      <c r="A46" s="65" t="s">
        <v>7</v>
      </c>
      <c r="B46" s="66" t="s">
        <v>71</v>
      </c>
      <c r="C46" s="66" t="s">
        <v>78</v>
      </c>
      <c r="D46" s="66" t="s">
        <v>145</v>
      </c>
      <c r="E46" s="66"/>
      <c r="F46" s="67">
        <v>242896</v>
      </c>
      <c r="G46" s="67">
        <v>5000</v>
      </c>
      <c r="H46" s="68">
        <v>5000</v>
      </c>
    </row>
    <row r="47" spans="1:8" customFormat="1" ht="34.5" customHeight="1">
      <c r="A47" s="65" t="s">
        <v>63</v>
      </c>
      <c r="B47" s="66" t="s">
        <v>71</v>
      </c>
      <c r="C47" s="66" t="s">
        <v>78</v>
      </c>
      <c r="D47" s="66" t="s">
        <v>153</v>
      </c>
      <c r="E47" s="66"/>
      <c r="F47" s="67">
        <v>110000</v>
      </c>
      <c r="G47" s="67">
        <v>0</v>
      </c>
      <c r="H47" s="68">
        <v>0</v>
      </c>
    </row>
    <row r="48" spans="1:8" customFormat="1" ht="23.25" customHeight="1">
      <c r="A48" s="65" t="s">
        <v>69</v>
      </c>
      <c r="B48" s="66" t="s">
        <v>71</v>
      </c>
      <c r="C48" s="66" t="s">
        <v>78</v>
      </c>
      <c r="D48" s="66" t="s">
        <v>153</v>
      </c>
      <c r="E48" s="66" t="s">
        <v>100</v>
      </c>
      <c r="F48" s="67">
        <v>110000</v>
      </c>
      <c r="G48" s="67">
        <v>0</v>
      </c>
      <c r="H48" s="68">
        <v>0</v>
      </c>
    </row>
    <row r="49" spans="1:8" customFormat="1" ht="34.5" customHeight="1">
      <c r="A49" s="65" t="s">
        <v>11</v>
      </c>
      <c r="B49" s="66" t="s">
        <v>71</v>
      </c>
      <c r="C49" s="66" t="s">
        <v>78</v>
      </c>
      <c r="D49" s="66" t="s">
        <v>153</v>
      </c>
      <c r="E49" s="66" t="s">
        <v>99</v>
      </c>
      <c r="F49" s="67">
        <v>110000</v>
      </c>
      <c r="G49" s="67">
        <v>0</v>
      </c>
      <c r="H49" s="68">
        <v>0</v>
      </c>
    </row>
    <row r="50" spans="1:8" customFormat="1" ht="15" customHeight="1">
      <c r="A50" s="65" t="s">
        <v>19</v>
      </c>
      <c r="B50" s="66" t="s">
        <v>71</v>
      </c>
      <c r="C50" s="66" t="s">
        <v>78</v>
      </c>
      <c r="D50" s="66" t="s">
        <v>154</v>
      </c>
      <c r="E50" s="66"/>
      <c r="F50" s="67">
        <v>132896</v>
      </c>
      <c r="G50" s="67">
        <v>5000</v>
      </c>
      <c r="H50" s="68">
        <v>5000</v>
      </c>
    </row>
    <row r="51" spans="1:8" customFormat="1" ht="23.25" customHeight="1">
      <c r="A51" s="65" t="s">
        <v>69</v>
      </c>
      <c r="B51" s="66" t="s">
        <v>71</v>
      </c>
      <c r="C51" s="66" t="s">
        <v>78</v>
      </c>
      <c r="D51" s="66" t="s">
        <v>154</v>
      </c>
      <c r="E51" s="66" t="s">
        <v>100</v>
      </c>
      <c r="F51" s="67">
        <v>122896</v>
      </c>
      <c r="G51" s="67">
        <v>0</v>
      </c>
      <c r="H51" s="68">
        <v>0</v>
      </c>
    </row>
    <row r="52" spans="1:8" customFormat="1" ht="34.5" customHeight="1">
      <c r="A52" s="65" t="s">
        <v>11</v>
      </c>
      <c r="B52" s="66" t="s">
        <v>71</v>
      </c>
      <c r="C52" s="66" t="s">
        <v>78</v>
      </c>
      <c r="D52" s="66" t="s">
        <v>154</v>
      </c>
      <c r="E52" s="66" t="s">
        <v>99</v>
      </c>
      <c r="F52" s="67">
        <v>122896</v>
      </c>
      <c r="G52" s="67">
        <v>0</v>
      </c>
      <c r="H52" s="68">
        <v>0</v>
      </c>
    </row>
    <row r="53" spans="1:8" customFormat="1" ht="15" customHeight="1">
      <c r="A53" s="65" t="s">
        <v>12</v>
      </c>
      <c r="B53" s="66" t="s">
        <v>71</v>
      </c>
      <c r="C53" s="66" t="s">
        <v>78</v>
      </c>
      <c r="D53" s="66" t="s">
        <v>154</v>
      </c>
      <c r="E53" s="66" t="s">
        <v>82</v>
      </c>
      <c r="F53" s="67">
        <v>10000</v>
      </c>
      <c r="G53" s="67">
        <v>5000</v>
      </c>
      <c r="H53" s="68">
        <v>5000</v>
      </c>
    </row>
    <row r="54" spans="1:8" customFormat="1" ht="15" customHeight="1">
      <c r="A54" s="65" t="s">
        <v>70</v>
      </c>
      <c r="B54" s="66" t="s">
        <v>71</v>
      </c>
      <c r="C54" s="66" t="s">
        <v>78</v>
      </c>
      <c r="D54" s="66" t="s">
        <v>154</v>
      </c>
      <c r="E54" s="66" t="s">
        <v>98</v>
      </c>
      <c r="F54" s="67">
        <v>10000</v>
      </c>
      <c r="G54" s="67">
        <v>5000</v>
      </c>
      <c r="H54" s="68">
        <v>5000</v>
      </c>
    </row>
    <row r="55" spans="1:8" customFormat="1" ht="15" customHeight="1">
      <c r="A55" s="65" t="s">
        <v>129</v>
      </c>
      <c r="B55" s="66" t="s">
        <v>72</v>
      </c>
      <c r="C55" s="66"/>
      <c r="D55" s="66"/>
      <c r="E55" s="66"/>
      <c r="F55" s="67">
        <v>184380</v>
      </c>
      <c r="G55" s="67">
        <v>459020</v>
      </c>
      <c r="H55" s="68">
        <v>502900</v>
      </c>
    </row>
    <row r="56" spans="1:8" customFormat="1" ht="15" customHeight="1">
      <c r="A56" s="65" t="s">
        <v>20</v>
      </c>
      <c r="B56" s="66" t="s">
        <v>72</v>
      </c>
      <c r="C56" s="66" t="s">
        <v>74</v>
      </c>
      <c r="D56" s="66"/>
      <c r="E56" s="66"/>
      <c r="F56" s="67">
        <v>184380</v>
      </c>
      <c r="G56" s="67">
        <v>459020</v>
      </c>
      <c r="H56" s="68">
        <v>502900</v>
      </c>
    </row>
    <row r="57" spans="1:8" customFormat="1" ht="15" customHeight="1">
      <c r="A57" s="65" t="s">
        <v>7</v>
      </c>
      <c r="B57" s="66" t="s">
        <v>72</v>
      </c>
      <c r="C57" s="66" t="s">
        <v>74</v>
      </c>
      <c r="D57" s="66" t="s">
        <v>145</v>
      </c>
      <c r="E57" s="66"/>
      <c r="F57" s="67">
        <v>184380</v>
      </c>
      <c r="G57" s="67">
        <v>459020</v>
      </c>
      <c r="H57" s="68">
        <v>502900</v>
      </c>
    </row>
    <row r="58" spans="1:8" customFormat="1" ht="15" customHeight="1">
      <c r="A58" s="65" t="s">
        <v>91</v>
      </c>
      <c r="B58" s="66" t="s">
        <v>72</v>
      </c>
      <c r="C58" s="66" t="s">
        <v>74</v>
      </c>
      <c r="D58" s="66" t="s">
        <v>155</v>
      </c>
      <c r="E58" s="66"/>
      <c r="F58" s="67">
        <v>22340</v>
      </c>
      <c r="G58" s="67">
        <v>0</v>
      </c>
      <c r="H58" s="68">
        <v>0</v>
      </c>
    </row>
    <row r="59" spans="1:8" customFormat="1" ht="57" customHeight="1">
      <c r="A59" s="65" t="s">
        <v>9</v>
      </c>
      <c r="B59" s="66" t="s">
        <v>72</v>
      </c>
      <c r="C59" s="66" t="s">
        <v>74</v>
      </c>
      <c r="D59" s="66" t="s">
        <v>155</v>
      </c>
      <c r="E59" s="66" t="s">
        <v>97</v>
      </c>
      <c r="F59" s="67">
        <v>22340</v>
      </c>
      <c r="G59" s="67">
        <v>0</v>
      </c>
      <c r="H59" s="68">
        <v>0</v>
      </c>
    </row>
    <row r="60" spans="1:8" customFormat="1" ht="23.25" customHeight="1">
      <c r="A60" s="65" t="s">
        <v>10</v>
      </c>
      <c r="B60" s="66" t="s">
        <v>72</v>
      </c>
      <c r="C60" s="66" t="s">
        <v>74</v>
      </c>
      <c r="D60" s="66" t="s">
        <v>155</v>
      </c>
      <c r="E60" s="66" t="s">
        <v>83</v>
      </c>
      <c r="F60" s="67">
        <v>22340</v>
      </c>
      <c r="G60" s="67">
        <v>0</v>
      </c>
      <c r="H60" s="68">
        <v>0</v>
      </c>
    </row>
    <row r="61" spans="1:8" customFormat="1" ht="34.5" customHeight="1">
      <c r="A61" s="65" t="s">
        <v>128</v>
      </c>
      <c r="B61" s="66" t="s">
        <v>72</v>
      </c>
      <c r="C61" s="66" t="s">
        <v>74</v>
      </c>
      <c r="D61" s="66" t="s">
        <v>156</v>
      </c>
      <c r="E61" s="66"/>
      <c r="F61" s="67">
        <v>162040</v>
      </c>
      <c r="G61" s="67">
        <v>459020</v>
      </c>
      <c r="H61" s="68">
        <v>502900</v>
      </c>
    </row>
    <row r="62" spans="1:8" customFormat="1" ht="57" customHeight="1">
      <c r="A62" s="65" t="s">
        <v>9</v>
      </c>
      <c r="B62" s="66" t="s">
        <v>72</v>
      </c>
      <c r="C62" s="66" t="s">
        <v>74</v>
      </c>
      <c r="D62" s="66" t="s">
        <v>156</v>
      </c>
      <c r="E62" s="66" t="s">
        <v>97</v>
      </c>
      <c r="F62" s="67">
        <v>156070</v>
      </c>
      <c r="G62" s="67">
        <v>420720</v>
      </c>
      <c r="H62" s="68">
        <v>464160</v>
      </c>
    </row>
    <row r="63" spans="1:8" customFormat="1" ht="23.25" customHeight="1">
      <c r="A63" s="65" t="s">
        <v>10</v>
      </c>
      <c r="B63" s="66" t="s">
        <v>72</v>
      </c>
      <c r="C63" s="66" t="s">
        <v>74</v>
      </c>
      <c r="D63" s="66" t="s">
        <v>156</v>
      </c>
      <c r="E63" s="66" t="s">
        <v>83</v>
      </c>
      <c r="F63" s="67">
        <v>156070</v>
      </c>
      <c r="G63" s="67">
        <v>420720</v>
      </c>
      <c r="H63" s="68">
        <v>464160</v>
      </c>
    </row>
    <row r="64" spans="1:8" customFormat="1" ht="23.25" customHeight="1">
      <c r="A64" s="65" t="s">
        <v>69</v>
      </c>
      <c r="B64" s="66" t="s">
        <v>72</v>
      </c>
      <c r="C64" s="66" t="s">
        <v>74</v>
      </c>
      <c r="D64" s="66" t="s">
        <v>156</v>
      </c>
      <c r="E64" s="66" t="s">
        <v>100</v>
      </c>
      <c r="F64" s="67">
        <v>5970</v>
      </c>
      <c r="G64" s="67">
        <v>38300</v>
      </c>
      <c r="H64" s="68">
        <v>38740</v>
      </c>
    </row>
    <row r="65" spans="1:8" customFormat="1" ht="34.5" customHeight="1">
      <c r="A65" s="65" t="s">
        <v>11</v>
      </c>
      <c r="B65" s="66" t="s">
        <v>72</v>
      </c>
      <c r="C65" s="66" t="s">
        <v>74</v>
      </c>
      <c r="D65" s="66" t="s">
        <v>156</v>
      </c>
      <c r="E65" s="66" t="s">
        <v>99</v>
      </c>
      <c r="F65" s="67">
        <v>5970</v>
      </c>
      <c r="G65" s="67">
        <v>38300</v>
      </c>
      <c r="H65" s="68">
        <v>38740</v>
      </c>
    </row>
    <row r="66" spans="1:8" customFormat="1" ht="23.25" customHeight="1">
      <c r="A66" s="65" t="s">
        <v>127</v>
      </c>
      <c r="B66" s="66" t="s">
        <v>74</v>
      </c>
      <c r="C66" s="66"/>
      <c r="D66" s="66"/>
      <c r="E66" s="66"/>
      <c r="F66" s="67">
        <v>462700</v>
      </c>
      <c r="G66" s="67">
        <v>100000</v>
      </c>
      <c r="H66" s="68">
        <v>50000</v>
      </c>
    </row>
    <row r="67" spans="1:8" customFormat="1" ht="34.5" customHeight="1">
      <c r="A67" s="65" t="s">
        <v>60</v>
      </c>
      <c r="B67" s="66" t="s">
        <v>74</v>
      </c>
      <c r="C67" s="66" t="s">
        <v>75</v>
      </c>
      <c r="D67" s="66"/>
      <c r="E67" s="66"/>
      <c r="F67" s="67">
        <v>462700</v>
      </c>
      <c r="G67" s="67">
        <v>100000</v>
      </c>
      <c r="H67" s="68">
        <v>50000</v>
      </c>
    </row>
    <row r="68" spans="1:8" customFormat="1" ht="34.5" customHeight="1">
      <c r="A68" s="65" t="s">
        <v>93</v>
      </c>
      <c r="B68" s="66" t="s">
        <v>74</v>
      </c>
      <c r="C68" s="66" t="s">
        <v>75</v>
      </c>
      <c r="D68" s="66" t="s">
        <v>157</v>
      </c>
      <c r="E68" s="66"/>
      <c r="F68" s="67">
        <v>462700</v>
      </c>
      <c r="G68" s="67">
        <v>100000</v>
      </c>
      <c r="H68" s="68">
        <v>50000</v>
      </c>
    </row>
    <row r="69" spans="1:8" customFormat="1" ht="23.25" customHeight="1">
      <c r="A69" s="65" t="s">
        <v>126</v>
      </c>
      <c r="B69" s="66" t="s">
        <v>74</v>
      </c>
      <c r="C69" s="66" t="s">
        <v>75</v>
      </c>
      <c r="D69" s="66" t="s">
        <v>158</v>
      </c>
      <c r="E69" s="66"/>
      <c r="F69" s="67">
        <v>462700</v>
      </c>
      <c r="G69" s="67">
        <v>100000</v>
      </c>
      <c r="H69" s="68">
        <v>50000</v>
      </c>
    </row>
    <row r="70" spans="1:8" customFormat="1" ht="23.25" customHeight="1">
      <c r="A70" s="65" t="s">
        <v>69</v>
      </c>
      <c r="B70" s="66" t="s">
        <v>74</v>
      </c>
      <c r="C70" s="66" t="s">
        <v>75</v>
      </c>
      <c r="D70" s="66" t="s">
        <v>158</v>
      </c>
      <c r="E70" s="66" t="s">
        <v>100</v>
      </c>
      <c r="F70" s="67">
        <v>462700</v>
      </c>
      <c r="G70" s="67">
        <v>100000</v>
      </c>
      <c r="H70" s="68">
        <v>50000</v>
      </c>
    </row>
    <row r="71" spans="1:8" customFormat="1" ht="34.5" customHeight="1">
      <c r="A71" s="65" t="s">
        <v>11</v>
      </c>
      <c r="B71" s="66" t="s">
        <v>74</v>
      </c>
      <c r="C71" s="66" t="s">
        <v>75</v>
      </c>
      <c r="D71" s="66" t="s">
        <v>158</v>
      </c>
      <c r="E71" s="66" t="s">
        <v>99</v>
      </c>
      <c r="F71" s="67">
        <v>462700</v>
      </c>
      <c r="G71" s="67">
        <v>100000</v>
      </c>
      <c r="H71" s="68">
        <v>50000</v>
      </c>
    </row>
    <row r="72" spans="1:8" customFormat="1" ht="15" customHeight="1">
      <c r="A72" s="65" t="s">
        <v>125</v>
      </c>
      <c r="B72" s="66" t="s">
        <v>81</v>
      </c>
      <c r="C72" s="66"/>
      <c r="D72" s="66"/>
      <c r="E72" s="66"/>
      <c r="F72" s="67">
        <v>8630091.3399999999</v>
      </c>
      <c r="G72" s="67">
        <v>1635700</v>
      </c>
      <c r="H72" s="68">
        <v>1648500</v>
      </c>
    </row>
    <row r="73" spans="1:8" customFormat="1" ht="15" customHeight="1">
      <c r="A73" s="65" t="s">
        <v>21</v>
      </c>
      <c r="B73" s="66" t="s">
        <v>81</v>
      </c>
      <c r="C73" s="66" t="s">
        <v>84</v>
      </c>
      <c r="D73" s="66"/>
      <c r="E73" s="66"/>
      <c r="F73" s="67">
        <v>8630091.3399999999</v>
      </c>
      <c r="G73" s="67">
        <v>1635700</v>
      </c>
      <c r="H73" s="68">
        <v>1648500</v>
      </c>
    </row>
    <row r="74" spans="1:8" customFormat="1" ht="23.25" customHeight="1">
      <c r="A74" s="65" t="s">
        <v>124</v>
      </c>
      <c r="B74" s="66" t="s">
        <v>81</v>
      </c>
      <c r="C74" s="66" t="s">
        <v>84</v>
      </c>
      <c r="D74" s="66" t="s">
        <v>159</v>
      </c>
      <c r="E74" s="66"/>
      <c r="F74" s="67">
        <v>8630091.3399999999</v>
      </c>
      <c r="G74" s="67">
        <v>1635700</v>
      </c>
      <c r="H74" s="68">
        <v>1648500</v>
      </c>
    </row>
    <row r="75" spans="1:8" customFormat="1" ht="23.25" customHeight="1">
      <c r="A75" s="65" t="s">
        <v>123</v>
      </c>
      <c r="B75" s="66" t="s">
        <v>81</v>
      </c>
      <c r="C75" s="66" t="s">
        <v>84</v>
      </c>
      <c r="D75" s="66" t="s">
        <v>160</v>
      </c>
      <c r="E75" s="66"/>
      <c r="F75" s="67">
        <v>8230091.3399999999</v>
      </c>
      <c r="G75" s="67">
        <v>1535700</v>
      </c>
      <c r="H75" s="68">
        <v>1548500</v>
      </c>
    </row>
    <row r="76" spans="1:8" customFormat="1" ht="34.5" customHeight="1">
      <c r="A76" s="65" t="s">
        <v>122</v>
      </c>
      <c r="B76" s="66" t="s">
        <v>81</v>
      </c>
      <c r="C76" s="66" t="s">
        <v>84</v>
      </c>
      <c r="D76" s="66" t="s">
        <v>161</v>
      </c>
      <c r="E76" s="66"/>
      <c r="F76" s="67">
        <v>8230091.3399999999</v>
      </c>
      <c r="G76" s="67">
        <v>1535700</v>
      </c>
      <c r="H76" s="68">
        <v>1548500</v>
      </c>
    </row>
    <row r="77" spans="1:8" customFormat="1" ht="23.25" customHeight="1">
      <c r="A77" s="65" t="s">
        <v>69</v>
      </c>
      <c r="B77" s="66" t="s">
        <v>81</v>
      </c>
      <c r="C77" s="66" t="s">
        <v>84</v>
      </c>
      <c r="D77" s="66" t="s">
        <v>161</v>
      </c>
      <c r="E77" s="66" t="s">
        <v>100</v>
      </c>
      <c r="F77" s="67">
        <v>8230091.3399999999</v>
      </c>
      <c r="G77" s="67">
        <v>1535700</v>
      </c>
      <c r="H77" s="68">
        <v>1548500</v>
      </c>
    </row>
    <row r="78" spans="1:8" customFormat="1" ht="34.5" customHeight="1">
      <c r="A78" s="65" t="s">
        <v>11</v>
      </c>
      <c r="B78" s="66" t="s">
        <v>81</v>
      </c>
      <c r="C78" s="66" t="s">
        <v>84</v>
      </c>
      <c r="D78" s="66" t="s">
        <v>161</v>
      </c>
      <c r="E78" s="66" t="s">
        <v>99</v>
      </c>
      <c r="F78" s="67">
        <v>8230091.3399999999</v>
      </c>
      <c r="G78" s="67">
        <v>1535700</v>
      </c>
      <c r="H78" s="68">
        <v>1548500</v>
      </c>
    </row>
    <row r="79" spans="1:8" customFormat="1" ht="23.25" customHeight="1">
      <c r="A79" s="65" t="s">
        <v>67</v>
      </c>
      <c r="B79" s="66" t="s">
        <v>81</v>
      </c>
      <c r="C79" s="66" t="s">
        <v>84</v>
      </c>
      <c r="D79" s="66" t="s">
        <v>162</v>
      </c>
      <c r="E79" s="66"/>
      <c r="F79" s="67">
        <v>400000</v>
      </c>
      <c r="G79" s="67">
        <v>100000</v>
      </c>
      <c r="H79" s="68">
        <v>100000</v>
      </c>
    </row>
    <row r="80" spans="1:8" customFormat="1" ht="34.5" customHeight="1">
      <c r="A80" s="65" t="s">
        <v>121</v>
      </c>
      <c r="B80" s="66" t="s">
        <v>81</v>
      </c>
      <c r="C80" s="66" t="s">
        <v>84</v>
      </c>
      <c r="D80" s="66" t="s">
        <v>163</v>
      </c>
      <c r="E80" s="66"/>
      <c r="F80" s="67">
        <v>400000</v>
      </c>
      <c r="G80" s="67">
        <v>100000</v>
      </c>
      <c r="H80" s="68">
        <v>100000</v>
      </c>
    </row>
    <row r="81" spans="1:8" customFormat="1" ht="23.25" customHeight="1">
      <c r="A81" s="65" t="s">
        <v>69</v>
      </c>
      <c r="B81" s="66" t="s">
        <v>81</v>
      </c>
      <c r="C81" s="66" t="s">
        <v>84</v>
      </c>
      <c r="D81" s="66" t="s">
        <v>163</v>
      </c>
      <c r="E81" s="66" t="s">
        <v>100</v>
      </c>
      <c r="F81" s="67">
        <v>400000</v>
      </c>
      <c r="G81" s="67">
        <v>100000</v>
      </c>
      <c r="H81" s="68">
        <v>100000</v>
      </c>
    </row>
    <row r="82" spans="1:8" customFormat="1" ht="34.5" customHeight="1">
      <c r="A82" s="65" t="s">
        <v>11</v>
      </c>
      <c r="B82" s="66" t="s">
        <v>81</v>
      </c>
      <c r="C82" s="66" t="s">
        <v>84</v>
      </c>
      <c r="D82" s="66" t="s">
        <v>163</v>
      </c>
      <c r="E82" s="66" t="s">
        <v>99</v>
      </c>
      <c r="F82" s="67">
        <v>400000</v>
      </c>
      <c r="G82" s="67">
        <v>100000</v>
      </c>
      <c r="H82" s="68">
        <v>100000</v>
      </c>
    </row>
    <row r="83" spans="1:8" customFormat="1" ht="15" customHeight="1">
      <c r="A83" s="65" t="s">
        <v>120</v>
      </c>
      <c r="B83" s="66" t="s">
        <v>76</v>
      </c>
      <c r="C83" s="66"/>
      <c r="D83" s="66"/>
      <c r="E83" s="66"/>
      <c r="F83" s="67">
        <v>1533200</v>
      </c>
      <c r="G83" s="67">
        <v>38200</v>
      </c>
      <c r="H83" s="68">
        <v>38200</v>
      </c>
    </row>
    <row r="84" spans="1:8" customFormat="1" ht="15" customHeight="1">
      <c r="A84" s="65" t="s">
        <v>22</v>
      </c>
      <c r="B84" s="66" t="s">
        <v>76</v>
      </c>
      <c r="C84" s="66" t="s">
        <v>71</v>
      </c>
      <c r="D84" s="66"/>
      <c r="E84" s="66"/>
      <c r="F84" s="67">
        <v>208200</v>
      </c>
      <c r="G84" s="67">
        <v>8200</v>
      </c>
      <c r="H84" s="68">
        <v>8200</v>
      </c>
    </row>
    <row r="85" spans="1:8" customFormat="1" ht="15" customHeight="1">
      <c r="A85" s="65" t="s">
        <v>7</v>
      </c>
      <c r="B85" s="66" t="s">
        <v>76</v>
      </c>
      <c r="C85" s="66" t="s">
        <v>71</v>
      </c>
      <c r="D85" s="66" t="s">
        <v>145</v>
      </c>
      <c r="E85" s="66"/>
      <c r="F85" s="67">
        <v>208200</v>
      </c>
      <c r="G85" s="67">
        <v>8200</v>
      </c>
      <c r="H85" s="68">
        <v>8200</v>
      </c>
    </row>
    <row r="86" spans="1:8" customFormat="1" ht="15" customHeight="1">
      <c r="A86" s="65" t="s">
        <v>119</v>
      </c>
      <c r="B86" s="66" t="s">
        <v>76</v>
      </c>
      <c r="C86" s="66" t="s">
        <v>71</v>
      </c>
      <c r="D86" s="66" t="s">
        <v>164</v>
      </c>
      <c r="E86" s="66"/>
      <c r="F86" s="67">
        <v>208200</v>
      </c>
      <c r="G86" s="67">
        <v>8200</v>
      </c>
      <c r="H86" s="68">
        <v>8200</v>
      </c>
    </row>
    <row r="87" spans="1:8" customFormat="1" ht="23.25" customHeight="1">
      <c r="A87" s="65" t="s">
        <v>69</v>
      </c>
      <c r="B87" s="66" t="s">
        <v>76</v>
      </c>
      <c r="C87" s="66" t="s">
        <v>71</v>
      </c>
      <c r="D87" s="66" t="s">
        <v>164</v>
      </c>
      <c r="E87" s="66" t="s">
        <v>100</v>
      </c>
      <c r="F87" s="67">
        <v>208200</v>
      </c>
      <c r="G87" s="67">
        <v>8200</v>
      </c>
      <c r="H87" s="68">
        <v>8200</v>
      </c>
    </row>
    <row r="88" spans="1:8" customFormat="1" ht="34.5" customHeight="1">
      <c r="A88" s="65" t="s">
        <v>11</v>
      </c>
      <c r="B88" s="66" t="s">
        <v>76</v>
      </c>
      <c r="C88" s="66" t="s">
        <v>71</v>
      </c>
      <c r="D88" s="66" t="s">
        <v>164</v>
      </c>
      <c r="E88" s="66" t="s">
        <v>99</v>
      </c>
      <c r="F88" s="67">
        <v>208200</v>
      </c>
      <c r="G88" s="67">
        <v>8200</v>
      </c>
      <c r="H88" s="68">
        <v>8200</v>
      </c>
    </row>
    <row r="89" spans="1:8" customFormat="1" ht="15" customHeight="1">
      <c r="A89" s="65" t="s">
        <v>23</v>
      </c>
      <c r="B89" s="66" t="s">
        <v>76</v>
      </c>
      <c r="C89" s="66" t="s">
        <v>74</v>
      </c>
      <c r="D89" s="66"/>
      <c r="E89" s="66"/>
      <c r="F89" s="67">
        <v>1325000</v>
      </c>
      <c r="G89" s="67">
        <v>30000</v>
      </c>
      <c r="H89" s="68">
        <v>30000</v>
      </c>
    </row>
    <row r="90" spans="1:8" customFormat="1" ht="23.25" customHeight="1">
      <c r="A90" s="65" t="s">
        <v>118</v>
      </c>
      <c r="B90" s="66" t="s">
        <v>76</v>
      </c>
      <c r="C90" s="66" t="s">
        <v>74</v>
      </c>
      <c r="D90" s="66" t="s">
        <v>165</v>
      </c>
      <c r="E90" s="66"/>
      <c r="F90" s="67">
        <v>1325000</v>
      </c>
      <c r="G90" s="67">
        <v>30000</v>
      </c>
      <c r="H90" s="68">
        <v>30000</v>
      </c>
    </row>
    <row r="91" spans="1:8" customFormat="1" ht="34.5" customHeight="1">
      <c r="A91" s="65" t="s">
        <v>117</v>
      </c>
      <c r="B91" s="66" t="s">
        <v>76</v>
      </c>
      <c r="C91" s="66" t="s">
        <v>74</v>
      </c>
      <c r="D91" s="66" t="s">
        <v>166</v>
      </c>
      <c r="E91" s="66"/>
      <c r="F91" s="67">
        <v>1055000</v>
      </c>
      <c r="G91" s="67">
        <v>30000</v>
      </c>
      <c r="H91" s="68">
        <v>30000</v>
      </c>
    </row>
    <row r="92" spans="1:8" customFormat="1" ht="23.25" customHeight="1">
      <c r="A92" s="65" t="s">
        <v>116</v>
      </c>
      <c r="B92" s="66" t="s">
        <v>76</v>
      </c>
      <c r="C92" s="66" t="s">
        <v>74</v>
      </c>
      <c r="D92" s="66" t="s">
        <v>167</v>
      </c>
      <c r="E92" s="66"/>
      <c r="F92" s="67">
        <v>1055000</v>
      </c>
      <c r="G92" s="67">
        <v>30000</v>
      </c>
      <c r="H92" s="68">
        <v>30000</v>
      </c>
    </row>
    <row r="93" spans="1:8" customFormat="1" ht="23.25" customHeight="1">
      <c r="A93" s="65" t="s">
        <v>69</v>
      </c>
      <c r="B93" s="66" t="s">
        <v>76</v>
      </c>
      <c r="C93" s="66" t="s">
        <v>74</v>
      </c>
      <c r="D93" s="66" t="s">
        <v>167</v>
      </c>
      <c r="E93" s="66" t="s">
        <v>100</v>
      </c>
      <c r="F93" s="67">
        <v>1055000</v>
      </c>
      <c r="G93" s="67">
        <v>30000</v>
      </c>
      <c r="H93" s="68">
        <v>30000</v>
      </c>
    </row>
    <row r="94" spans="1:8" customFormat="1" ht="34.5" customHeight="1">
      <c r="A94" s="65" t="s">
        <v>11</v>
      </c>
      <c r="B94" s="66" t="s">
        <v>76</v>
      </c>
      <c r="C94" s="66" t="s">
        <v>74</v>
      </c>
      <c r="D94" s="66" t="s">
        <v>167</v>
      </c>
      <c r="E94" s="66" t="s">
        <v>99</v>
      </c>
      <c r="F94" s="67">
        <v>1055000</v>
      </c>
      <c r="G94" s="67">
        <v>30000</v>
      </c>
      <c r="H94" s="68">
        <v>30000</v>
      </c>
    </row>
    <row r="95" spans="1:8" customFormat="1" ht="45.75" customHeight="1">
      <c r="A95" s="65" t="s">
        <v>115</v>
      </c>
      <c r="B95" s="66" t="s">
        <v>76</v>
      </c>
      <c r="C95" s="66" t="s">
        <v>74</v>
      </c>
      <c r="D95" s="66" t="s">
        <v>168</v>
      </c>
      <c r="E95" s="66"/>
      <c r="F95" s="67">
        <v>130000</v>
      </c>
      <c r="G95" s="67">
        <v>0</v>
      </c>
      <c r="H95" s="68">
        <v>0</v>
      </c>
    </row>
    <row r="96" spans="1:8" customFormat="1" ht="34.5" customHeight="1">
      <c r="A96" s="65" t="s">
        <v>114</v>
      </c>
      <c r="B96" s="66" t="s">
        <v>76</v>
      </c>
      <c r="C96" s="66" t="s">
        <v>74</v>
      </c>
      <c r="D96" s="66" t="s">
        <v>169</v>
      </c>
      <c r="E96" s="66"/>
      <c r="F96" s="67">
        <v>130000</v>
      </c>
      <c r="G96" s="67">
        <v>0</v>
      </c>
      <c r="H96" s="68">
        <v>0</v>
      </c>
    </row>
    <row r="97" spans="1:8" customFormat="1" ht="23.25" customHeight="1">
      <c r="A97" s="65" t="s">
        <v>69</v>
      </c>
      <c r="B97" s="66" t="s">
        <v>76</v>
      </c>
      <c r="C97" s="66" t="s">
        <v>74</v>
      </c>
      <c r="D97" s="66" t="s">
        <v>169</v>
      </c>
      <c r="E97" s="66" t="s">
        <v>100</v>
      </c>
      <c r="F97" s="67">
        <v>130000</v>
      </c>
      <c r="G97" s="67">
        <v>0</v>
      </c>
      <c r="H97" s="68">
        <v>0</v>
      </c>
    </row>
    <row r="98" spans="1:8" customFormat="1" ht="34.5" customHeight="1">
      <c r="A98" s="65" t="s">
        <v>11</v>
      </c>
      <c r="B98" s="66" t="s">
        <v>76</v>
      </c>
      <c r="C98" s="66" t="s">
        <v>74</v>
      </c>
      <c r="D98" s="66" t="s">
        <v>169</v>
      </c>
      <c r="E98" s="66" t="s">
        <v>99</v>
      </c>
      <c r="F98" s="67">
        <v>130000</v>
      </c>
      <c r="G98" s="67">
        <v>0</v>
      </c>
      <c r="H98" s="68">
        <v>0</v>
      </c>
    </row>
    <row r="99" spans="1:8" customFormat="1" ht="45.75" customHeight="1">
      <c r="A99" s="65" t="s">
        <v>113</v>
      </c>
      <c r="B99" s="66" t="s">
        <v>76</v>
      </c>
      <c r="C99" s="66" t="s">
        <v>74</v>
      </c>
      <c r="D99" s="66" t="s">
        <v>170</v>
      </c>
      <c r="E99" s="66"/>
      <c r="F99" s="67">
        <v>140000</v>
      </c>
      <c r="G99" s="67">
        <v>0</v>
      </c>
      <c r="H99" s="68">
        <v>0</v>
      </c>
    </row>
    <row r="100" spans="1:8" customFormat="1" ht="23.25" customHeight="1">
      <c r="A100" s="65" t="s">
        <v>112</v>
      </c>
      <c r="B100" s="66" t="s">
        <v>76</v>
      </c>
      <c r="C100" s="66" t="s">
        <v>74</v>
      </c>
      <c r="D100" s="66" t="s">
        <v>171</v>
      </c>
      <c r="E100" s="66"/>
      <c r="F100" s="67">
        <v>140000</v>
      </c>
      <c r="G100" s="67">
        <v>0</v>
      </c>
      <c r="H100" s="68">
        <v>0</v>
      </c>
    </row>
    <row r="101" spans="1:8" customFormat="1" ht="23.25" customHeight="1">
      <c r="A101" s="65" t="s">
        <v>69</v>
      </c>
      <c r="B101" s="66" t="s">
        <v>76</v>
      </c>
      <c r="C101" s="66" t="s">
        <v>74</v>
      </c>
      <c r="D101" s="66" t="s">
        <v>171</v>
      </c>
      <c r="E101" s="66" t="s">
        <v>100</v>
      </c>
      <c r="F101" s="67">
        <v>140000</v>
      </c>
      <c r="G101" s="67">
        <v>0</v>
      </c>
      <c r="H101" s="68">
        <v>0</v>
      </c>
    </row>
    <row r="102" spans="1:8" customFormat="1" ht="34.5" customHeight="1">
      <c r="A102" s="65" t="s">
        <v>11</v>
      </c>
      <c r="B102" s="66" t="s">
        <v>76</v>
      </c>
      <c r="C102" s="66" t="s">
        <v>74</v>
      </c>
      <c r="D102" s="66" t="s">
        <v>171</v>
      </c>
      <c r="E102" s="66" t="s">
        <v>99</v>
      </c>
      <c r="F102" s="67">
        <v>140000</v>
      </c>
      <c r="G102" s="67">
        <v>0</v>
      </c>
      <c r="H102" s="68">
        <v>0</v>
      </c>
    </row>
    <row r="103" spans="1:8" customFormat="1" ht="15" customHeight="1">
      <c r="A103" s="65" t="s">
        <v>111</v>
      </c>
      <c r="B103" s="66" t="s">
        <v>80</v>
      </c>
      <c r="C103" s="66"/>
      <c r="D103" s="66"/>
      <c r="E103" s="66"/>
      <c r="F103" s="67">
        <v>49756043.960000001</v>
      </c>
      <c r="G103" s="67">
        <v>2724400</v>
      </c>
      <c r="H103" s="68">
        <v>2981300</v>
      </c>
    </row>
    <row r="104" spans="1:8" customFormat="1" ht="15" customHeight="1">
      <c r="A104" s="65" t="s">
        <v>24</v>
      </c>
      <c r="B104" s="66" t="s">
        <v>80</v>
      </c>
      <c r="C104" s="66" t="s">
        <v>71</v>
      </c>
      <c r="D104" s="66"/>
      <c r="E104" s="66"/>
      <c r="F104" s="67">
        <v>49756043.960000001</v>
      </c>
      <c r="G104" s="67">
        <v>2724400</v>
      </c>
      <c r="H104" s="68">
        <v>2981300</v>
      </c>
    </row>
    <row r="105" spans="1:8" customFormat="1" ht="23.25" customHeight="1">
      <c r="A105" s="65" t="s">
        <v>110</v>
      </c>
      <c r="B105" s="66" t="s">
        <v>80</v>
      </c>
      <c r="C105" s="66" t="s">
        <v>71</v>
      </c>
      <c r="D105" s="66" t="s">
        <v>172</v>
      </c>
      <c r="E105" s="66"/>
      <c r="F105" s="67">
        <v>49756043.960000001</v>
      </c>
      <c r="G105" s="67">
        <v>2724400</v>
      </c>
      <c r="H105" s="68">
        <v>2981300</v>
      </c>
    </row>
    <row r="106" spans="1:8" customFormat="1" ht="23.25" customHeight="1">
      <c r="A106" s="65" t="s">
        <v>109</v>
      </c>
      <c r="B106" s="66" t="s">
        <v>80</v>
      </c>
      <c r="C106" s="66" t="s">
        <v>71</v>
      </c>
      <c r="D106" s="66" t="s">
        <v>173</v>
      </c>
      <c r="E106" s="66"/>
      <c r="F106" s="67">
        <v>13886200</v>
      </c>
      <c r="G106" s="67">
        <v>2724400</v>
      </c>
      <c r="H106" s="68">
        <v>2981300</v>
      </c>
    </row>
    <row r="107" spans="1:8" customFormat="1" ht="57" customHeight="1">
      <c r="A107" s="65" t="s">
        <v>9</v>
      </c>
      <c r="B107" s="66" t="s">
        <v>80</v>
      </c>
      <c r="C107" s="66" t="s">
        <v>71</v>
      </c>
      <c r="D107" s="66" t="s">
        <v>173</v>
      </c>
      <c r="E107" s="66" t="s">
        <v>97</v>
      </c>
      <c r="F107" s="67">
        <v>2931700</v>
      </c>
      <c r="G107" s="67">
        <v>2580300</v>
      </c>
      <c r="H107" s="68">
        <v>2580300</v>
      </c>
    </row>
    <row r="108" spans="1:8" customFormat="1" ht="23.25" customHeight="1">
      <c r="A108" s="65" t="s">
        <v>25</v>
      </c>
      <c r="B108" s="66" t="s">
        <v>80</v>
      </c>
      <c r="C108" s="66" t="s">
        <v>71</v>
      </c>
      <c r="D108" s="66" t="s">
        <v>173</v>
      </c>
      <c r="E108" s="66" t="s">
        <v>73</v>
      </c>
      <c r="F108" s="67">
        <v>2931700</v>
      </c>
      <c r="G108" s="67">
        <v>2580300</v>
      </c>
      <c r="H108" s="68">
        <v>2580300</v>
      </c>
    </row>
    <row r="109" spans="1:8" customFormat="1" ht="23.25" customHeight="1">
      <c r="A109" s="65" t="s">
        <v>69</v>
      </c>
      <c r="B109" s="66" t="s">
        <v>80</v>
      </c>
      <c r="C109" s="66" t="s">
        <v>71</v>
      </c>
      <c r="D109" s="66" t="s">
        <v>173</v>
      </c>
      <c r="E109" s="66" t="s">
        <v>100</v>
      </c>
      <c r="F109" s="67">
        <v>10943500</v>
      </c>
      <c r="G109" s="67">
        <v>143100</v>
      </c>
      <c r="H109" s="68">
        <v>400000</v>
      </c>
    </row>
    <row r="110" spans="1:8" customFormat="1" ht="34.5" customHeight="1">
      <c r="A110" s="65" t="s">
        <v>11</v>
      </c>
      <c r="B110" s="66" t="s">
        <v>80</v>
      </c>
      <c r="C110" s="66" t="s">
        <v>71</v>
      </c>
      <c r="D110" s="66" t="s">
        <v>173</v>
      </c>
      <c r="E110" s="66" t="s">
        <v>99</v>
      </c>
      <c r="F110" s="67">
        <v>10943500</v>
      </c>
      <c r="G110" s="67">
        <v>143100</v>
      </c>
      <c r="H110" s="68">
        <v>400000</v>
      </c>
    </row>
    <row r="111" spans="1:8" customFormat="1" ht="15" customHeight="1">
      <c r="A111" s="65" t="s">
        <v>12</v>
      </c>
      <c r="B111" s="66" t="s">
        <v>80</v>
      </c>
      <c r="C111" s="66" t="s">
        <v>71</v>
      </c>
      <c r="D111" s="66" t="s">
        <v>173</v>
      </c>
      <c r="E111" s="66" t="s">
        <v>82</v>
      </c>
      <c r="F111" s="67">
        <v>11000</v>
      </c>
      <c r="G111" s="67">
        <v>1000</v>
      </c>
      <c r="H111" s="68">
        <v>1000</v>
      </c>
    </row>
    <row r="112" spans="1:8" customFormat="1" ht="15" customHeight="1">
      <c r="A112" s="65" t="s">
        <v>70</v>
      </c>
      <c r="B112" s="66" t="s">
        <v>80</v>
      </c>
      <c r="C112" s="66" t="s">
        <v>71</v>
      </c>
      <c r="D112" s="66" t="s">
        <v>173</v>
      </c>
      <c r="E112" s="66" t="s">
        <v>98</v>
      </c>
      <c r="F112" s="67">
        <v>11000</v>
      </c>
      <c r="G112" s="67">
        <v>1000</v>
      </c>
      <c r="H112" s="68">
        <v>1000</v>
      </c>
    </row>
    <row r="113" spans="1:8" customFormat="1" ht="23.25" customHeight="1">
      <c r="A113" s="65" t="s">
        <v>66</v>
      </c>
      <c r="B113" s="66" t="s">
        <v>80</v>
      </c>
      <c r="C113" s="66" t="s">
        <v>71</v>
      </c>
      <c r="D113" s="66" t="s">
        <v>174</v>
      </c>
      <c r="E113" s="66"/>
      <c r="F113" s="67">
        <v>3849385.52</v>
      </c>
      <c r="G113" s="67">
        <v>0</v>
      </c>
      <c r="H113" s="68">
        <v>0</v>
      </c>
    </row>
    <row r="114" spans="1:8" customFormat="1" ht="57" customHeight="1">
      <c r="A114" s="65" t="s">
        <v>9</v>
      </c>
      <c r="B114" s="66" t="s">
        <v>80</v>
      </c>
      <c r="C114" s="66" t="s">
        <v>71</v>
      </c>
      <c r="D114" s="66" t="s">
        <v>174</v>
      </c>
      <c r="E114" s="66" t="s">
        <v>97</v>
      </c>
      <c r="F114" s="67">
        <v>3569385.52</v>
      </c>
      <c r="G114" s="67">
        <v>0</v>
      </c>
      <c r="H114" s="68">
        <v>0</v>
      </c>
    </row>
    <row r="115" spans="1:8" customFormat="1" ht="23.25" customHeight="1">
      <c r="A115" s="65" t="s">
        <v>25</v>
      </c>
      <c r="B115" s="66" t="s">
        <v>80</v>
      </c>
      <c r="C115" s="66" t="s">
        <v>71</v>
      </c>
      <c r="D115" s="66" t="s">
        <v>174</v>
      </c>
      <c r="E115" s="66" t="s">
        <v>73</v>
      </c>
      <c r="F115" s="67">
        <v>3569385.52</v>
      </c>
      <c r="G115" s="67">
        <v>0</v>
      </c>
      <c r="H115" s="68">
        <v>0</v>
      </c>
    </row>
    <row r="116" spans="1:8" customFormat="1" ht="23.25" customHeight="1">
      <c r="A116" s="65" t="s">
        <v>69</v>
      </c>
      <c r="B116" s="66" t="s">
        <v>80</v>
      </c>
      <c r="C116" s="66" t="s">
        <v>71</v>
      </c>
      <c r="D116" s="66" t="s">
        <v>174</v>
      </c>
      <c r="E116" s="66" t="s">
        <v>100</v>
      </c>
      <c r="F116" s="67">
        <v>280000</v>
      </c>
      <c r="G116" s="67">
        <v>0</v>
      </c>
      <c r="H116" s="68">
        <v>0</v>
      </c>
    </row>
    <row r="117" spans="1:8" customFormat="1" ht="34.5" customHeight="1">
      <c r="A117" s="65" t="s">
        <v>11</v>
      </c>
      <c r="B117" s="66" t="s">
        <v>80</v>
      </c>
      <c r="C117" s="66" t="s">
        <v>71</v>
      </c>
      <c r="D117" s="66" t="s">
        <v>174</v>
      </c>
      <c r="E117" s="66" t="s">
        <v>99</v>
      </c>
      <c r="F117" s="67">
        <v>280000</v>
      </c>
      <c r="G117" s="67">
        <v>0</v>
      </c>
      <c r="H117" s="68">
        <v>0</v>
      </c>
    </row>
    <row r="118" spans="1:8" customFormat="1" ht="45.75" customHeight="1">
      <c r="A118" s="65" t="s">
        <v>175</v>
      </c>
      <c r="B118" s="66" t="s">
        <v>80</v>
      </c>
      <c r="C118" s="66" t="s">
        <v>71</v>
      </c>
      <c r="D118" s="66" t="s">
        <v>176</v>
      </c>
      <c r="E118" s="66"/>
      <c r="F118" s="67">
        <v>1168158.44</v>
      </c>
      <c r="G118" s="67">
        <v>0</v>
      </c>
      <c r="H118" s="68">
        <v>0</v>
      </c>
    </row>
    <row r="119" spans="1:8" customFormat="1" ht="23.25" customHeight="1">
      <c r="A119" s="65" t="s">
        <v>69</v>
      </c>
      <c r="B119" s="66" t="s">
        <v>80</v>
      </c>
      <c r="C119" s="66" t="s">
        <v>71</v>
      </c>
      <c r="D119" s="66" t="s">
        <v>176</v>
      </c>
      <c r="E119" s="66" t="s">
        <v>100</v>
      </c>
      <c r="F119" s="67">
        <v>1168158.44</v>
      </c>
      <c r="G119" s="67">
        <v>0</v>
      </c>
      <c r="H119" s="68">
        <v>0</v>
      </c>
    </row>
    <row r="120" spans="1:8" customFormat="1" ht="34.5" customHeight="1">
      <c r="A120" s="65" t="s">
        <v>11</v>
      </c>
      <c r="B120" s="66" t="s">
        <v>80</v>
      </c>
      <c r="C120" s="66" t="s">
        <v>71</v>
      </c>
      <c r="D120" s="66" t="s">
        <v>176</v>
      </c>
      <c r="E120" s="66" t="s">
        <v>99</v>
      </c>
      <c r="F120" s="67">
        <v>1168158.44</v>
      </c>
      <c r="G120" s="67">
        <v>0</v>
      </c>
      <c r="H120" s="68">
        <v>0</v>
      </c>
    </row>
    <row r="121" spans="1:8" customFormat="1" ht="45.75" customHeight="1">
      <c r="A121" s="65" t="s">
        <v>108</v>
      </c>
      <c r="B121" s="66" t="s">
        <v>80</v>
      </c>
      <c r="C121" s="66" t="s">
        <v>71</v>
      </c>
      <c r="D121" s="66" t="s">
        <v>139</v>
      </c>
      <c r="E121" s="66"/>
      <c r="F121" s="67">
        <v>30852300</v>
      </c>
      <c r="G121" s="67">
        <v>0</v>
      </c>
      <c r="H121" s="68">
        <v>0</v>
      </c>
    </row>
    <row r="122" spans="1:8" customFormat="1" ht="23.25" customHeight="1">
      <c r="A122" s="65" t="s">
        <v>92</v>
      </c>
      <c r="B122" s="66" t="s">
        <v>80</v>
      </c>
      <c r="C122" s="66" t="s">
        <v>71</v>
      </c>
      <c r="D122" s="66" t="s">
        <v>138</v>
      </c>
      <c r="E122" s="66"/>
      <c r="F122" s="67">
        <v>30852300</v>
      </c>
      <c r="G122" s="67">
        <v>0</v>
      </c>
      <c r="H122" s="68">
        <v>0</v>
      </c>
    </row>
    <row r="123" spans="1:8" customFormat="1" ht="23.25" customHeight="1">
      <c r="A123" s="65" t="s">
        <v>69</v>
      </c>
      <c r="B123" s="66" t="s">
        <v>80</v>
      </c>
      <c r="C123" s="66" t="s">
        <v>71</v>
      </c>
      <c r="D123" s="66" t="s">
        <v>138</v>
      </c>
      <c r="E123" s="66" t="s">
        <v>100</v>
      </c>
      <c r="F123" s="67">
        <v>30852300</v>
      </c>
      <c r="G123" s="67">
        <v>0</v>
      </c>
      <c r="H123" s="68">
        <v>0</v>
      </c>
    </row>
    <row r="124" spans="1:8" customFormat="1" ht="34.5" customHeight="1">
      <c r="A124" s="65" t="s">
        <v>11</v>
      </c>
      <c r="B124" s="66" t="s">
        <v>80</v>
      </c>
      <c r="C124" s="66" t="s">
        <v>71</v>
      </c>
      <c r="D124" s="66" t="s">
        <v>138</v>
      </c>
      <c r="E124" s="66" t="s">
        <v>99</v>
      </c>
      <c r="F124" s="67">
        <v>30852300</v>
      </c>
      <c r="G124" s="67">
        <v>0</v>
      </c>
      <c r="H124" s="68">
        <v>0</v>
      </c>
    </row>
    <row r="125" spans="1:8" customFormat="1" ht="15" customHeight="1">
      <c r="A125" s="65" t="s">
        <v>107</v>
      </c>
      <c r="B125" s="66" t="s">
        <v>75</v>
      </c>
      <c r="C125" s="66"/>
      <c r="D125" s="66"/>
      <c r="E125" s="66"/>
      <c r="F125" s="67">
        <v>244100</v>
      </c>
      <c r="G125" s="67">
        <v>236600</v>
      </c>
      <c r="H125" s="68">
        <v>236600</v>
      </c>
    </row>
    <row r="126" spans="1:8" customFormat="1" ht="15" customHeight="1">
      <c r="A126" s="65" t="s">
        <v>26</v>
      </c>
      <c r="B126" s="66" t="s">
        <v>75</v>
      </c>
      <c r="C126" s="66" t="s">
        <v>71</v>
      </c>
      <c r="D126" s="66"/>
      <c r="E126" s="66"/>
      <c r="F126" s="67">
        <v>244100</v>
      </c>
      <c r="G126" s="67">
        <v>236600</v>
      </c>
      <c r="H126" s="68">
        <v>236600</v>
      </c>
    </row>
    <row r="127" spans="1:8" customFormat="1" ht="15" customHeight="1">
      <c r="A127" s="65" t="s">
        <v>7</v>
      </c>
      <c r="B127" s="66" t="s">
        <v>75</v>
      </c>
      <c r="C127" s="66" t="s">
        <v>71</v>
      </c>
      <c r="D127" s="66" t="s">
        <v>145</v>
      </c>
      <c r="E127" s="66"/>
      <c r="F127" s="67">
        <v>244100</v>
      </c>
      <c r="G127" s="67">
        <v>236600</v>
      </c>
      <c r="H127" s="68">
        <v>236600</v>
      </c>
    </row>
    <row r="128" spans="1:8" customFormat="1" ht="34.5" customHeight="1">
      <c r="A128" s="65" t="s">
        <v>27</v>
      </c>
      <c r="B128" s="66" t="s">
        <v>75</v>
      </c>
      <c r="C128" s="66" t="s">
        <v>71</v>
      </c>
      <c r="D128" s="66" t="s">
        <v>177</v>
      </c>
      <c r="E128" s="66"/>
      <c r="F128" s="67">
        <v>244100</v>
      </c>
      <c r="G128" s="67">
        <v>236600</v>
      </c>
      <c r="H128" s="68">
        <v>236600</v>
      </c>
    </row>
    <row r="129" spans="1:8" customFormat="1" ht="23.25" customHeight="1">
      <c r="A129" s="65" t="s">
        <v>28</v>
      </c>
      <c r="B129" s="66" t="s">
        <v>75</v>
      </c>
      <c r="C129" s="66" t="s">
        <v>71</v>
      </c>
      <c r="D129" s="66" t="s">
        <v>177</v>
      </c>
      <c r="E129" s="66" t="s">
        <v>106</v>
      </c>
      <c r="F129" s="67">
        <v>244100</v>
      </c>
      <c r="G129" s="67">
        <v>236600</v>
      </c>
      <c r="H129" s="68">
        <v>236600</v>
      </c>
    </row>
    <row r="130" spans="1:8" customFormat="1" ht="23.25" customHeight="1">
      <c r="A130" s="65" t="s">
        <v>105</v>
      </c>
      <c r="B130" s="66" t="s">
        <v>75</v>
      </c>
      <c r="C130" s="66" t="s">
        <v>71</v>
      </c>
      <c r="D130" s="66" t="s">
        <v>177</v>
      </c>
      <c r="E130" s="66" t="s">
        <v>104</v>
      </c>
      <c r="F130" s="67">
        <v>244100</v>
      </c>
      <c r="G130" s="67">
        <v>236600</v>
      </c>
      <c r="H130" s="68">
        <v>236600</v>
      </c>
    </row>
    <row r="131" spans="1:8" customFormat="1" ht="15" customHeight="1">
      <c r="A131" s="65" t="s">
        <v>103</v>
      </c>
      <c r="B131" s="66" t="s">
        <v>77</v>
      </c>
      <c r="C131" s="66"/>
      <c r="D131" s="66"/>
      <c r="E131" s="66"/>
      <c r="F131" s="67">
        <v>14325625</v>
      </c>
      <c r="G131" s="67">
        <v>1978000</v>
      </c>
      <c r="H131" s="68">
        <v>1470000</v>
      </c>
    </row>
    <row r="132" spans="1:8" customFormat="1" ht="15" customHeight="1">
      <c r="A132" s="65" t="s">
        <v>68</v>
      </c>
      <c r="B132" s="66" t="s">
        <v>77</v>
      </c>
      <c r="C132" s="66" t="s">
        <v>72</v>
      </c>
      <c r="D132" s="66"/>
      <c r="E132" s="66"/>
      <c r="F132" s="67">
        <v>14325625</v>
      </c>
      <c r="G132" s="67">
        <v>1978000</v>
      </c>
      <c r="H132" s="68">
        <v>1470000</v>
      </c>
    </row>
    <row r="133" spans="1:8" customFormat="1" ht="23.25" customHeight="1">
      <c r="A133" s="65" t="s">
        <v>102</v>
      </c>
      <c r="B133" s="66" t="s">
        <v>77</v>
      </c>
      <c r="C133" s="66" t="s">
        <v>72</v>
      </c>
      <c r="D133" s="66" t="s">
        <v>178</v>
      </c>
      <c r="E133" s="66"/>
      <c r="F133" s="67">
        <v>14325625</v>
      </c>
      <c r="G133" s="67">
        <v>1978000</v>
      </c>
      <c r="H133" s="68">
        <v>1470000</v>
      </c>
    </row>
    <row r="134" spans="1:8" customFormat="1" ht="23.25" customHeight="1">
      <c r="A134" s="65" t="s">
        <v>101</v>
      </c>
      <c r="B134" s="66" t="s">
        <v>77</v>
      </c>
      <c r="C134" s="66" t="s">
        <v>72</v>
      </c>
      <c r="D134" s="66" t="s">
        <v>179</v>
      </c>
      <c r="E134" s="66"/>
      <c r="F134" s="67">
        <v>11325625</v>
      </c>
      <c r="G134" s="67">
        <v>1978000</v>
      </c>
      <c r="H134" s="68">
        <v>1470000</v>
      </c>
    </row>
    <row r="135" spans="1:8" customFormat="1" ht="57" customHeight="1">
      <c r="A135" s="65" t="s">
        <v>9</v>
      </c>
      <c r="B135" s="66" t="s">
        <v>77</v>
      </c>
      <c r="C135" s="66" t="s">
        <v>72</v>
      </c>
      <c r="D135" s="66" t="s">
        <v>179</v>
      </c>
      <c r="E135" s="66" t="s">
        <v>97</v>
      </c>
      <c r="F135" s="67">
        <v>884700</v>
      </c>
      <c r="G135" s="67">
        <v>1250000</v>
      </c>
      <c r="H135" s="68">
        <v>750000</v>
      </c>
    </row>
    <row r="136" spans="1:8" customFormat="1" ht="23.25" customHeight="1">
      <c r="A136" s="65" t="s">
        <v>25</v>
      </c>
      <c r="B136" s="66" t="s">
        <v>77</v>
      </c>
      <c r="C136" s="66" t="s">
        <v>72</v>
      </c>
      <c r="D136" s="66" t="s">
        <v>179</v>
      </c>
      <c r="E136" s="66" t="s">
        <v>73</v>
      </c>
      <c r="F136" s="67">
        <v>884700</v>
      </c>
      <c r="G136" s="67">
        <v>1250000</v>
      </c>
      <c r="H136" s="68">
        <v>750000</v>
      </c>
    </row>
    <row r="137" spans="1:8" customFormat="1" ht="23.25" customHeight="1">
      <c r="A137" s="65" t="s">
        <v>69</v>
      </c>
      <c r="B137" s="66" t="s">
        <v>77</v>
      </c>
      <c r="C137" s="66" t="s">
        <v>72</v>
      </c>
      <c r="D137" s="66" t="s">
        <v>179</v>
      </c>
      <c r="E137" s="66" t="s">
        <v>100</v>
      </c>
      <c r="F137" s="67">
        <v>10420925</v>
      </c>
      <c r="G137" s="67">
        <v>708000</v>
      </c>
      <c r="H137" s="68">
        <v>700000</v>
      </c>
    </row>
    <row r="138" spans="1:8" customFormat="1" ht="34.5" customHeight="1">
      <c r="A138" s="65" t="s">
        <v>11</v>
      </c>
      <c r="B138" s="66" t="s">
        <v>77</v>
      </c>
      <c r="C138" s="66" t="s">
        <v>72</v>
      </c>
      <c r="D138" s="66" t="s">
        <v>179</v>
      </c>
      <c r="E138" s="66" t="s">
        <v>99</v>
      </c>
      <c r="F138" s="67">
        <v>10420925</v>
      </c>
      <c r="G138" s="67">
        <v>708000</v>
      </c>
      <c r="H138" s="68">
        <v>700000</v>
      </c>
    </row>
    <row r="139" spans="1:8" customFormat="1" ht="15" customHeight="1">
      <c r="A139" s="65" t="s">
        <v>12</v>
      </c>
      <c r="B139" s="66" t="s">
        <v>77</v>
      </c>
      <c r="C139" s="66" t="s">
        <v>72</v>
      </c>
      <c r="D139" s="66" t="s">
        <v>179</v>
      </c>
      <c r="E139" s="66" t="s">
        <v>82</v>
      </c>
      <c r="F139" s="67">
        <v>20000</v>
      </c>
      <c r="G139" s="67">
        <v>20000</v>
      </c>
      <c r="H139" s="68">
        <v>20000</v>
      </c>
    </row>
    <row r="140" spans="1:8" customFormat="1" ht="15" customHeight="1">
      <c r="A140" s="65" t="s">
        <v>70</v>
      </c>
      <c r="B140" s="66" t="s">
        <v>77</v>
      </c>
      <c r="C140" s="66" t="s">
        <v>72</v>
      </c>
      <c r="D140" s="66" t="s">
        <v>179</v>
      </c>
      <c r="E140" s="66" t="s">
        <v>98</v>
      </c>
      <c r="F140" s="67">
        <v>20000</v>
      </c>
      <c r="G140" s="67">
        <v>20000</v>
      </c>
      <c r="H140" s="68">
        <v>20000</v>
      </c>
    </row>
    <row r="141" spans="1:8" customFormat="1" ht="23.25" customHeight="1">
      <c r="A141" s="65" t="s">
        <v>66</v>
      </c>
      <c r="B141" s="66" t="s">
        <v>77</v>
      </c>
      <c r="C141" s="66" t="s">
        <v>72</v>
      </c>
      <c r="D141" s="66" t="s">
        <v>180</v>
      </c>
      <c r="E141" s="66"/>
      <c r="F141" s="67">
        <v>3000000</v>
      </c>
      <c r="G141" s="67">
        <v>0</v>
      </c>
      <c r="H141" s="68">
        <v>0</v>
      </c>
    </row>
    <row r="142" spans="1:8" customFormat="1" ht="57" customHeight="1">
      <c r="A142" s="65" t="s">
        <v>9</v>
      </c>
      <c r="B142" s="66" t="s">
        <v>77</v>
      </c>
      <c r="C142" s="66" t="s">
        <v>72</v>
      </c>
      <c r="D142" s="66" t="s">
        <v>180</v>
      </c>
      <c r="E142" s="66" t="s">
        <v>97</v>
      </c>
      <c r="F142" s="67">
        <v>3000000</v>
      </c>
      <c r="G142" s="67">
        <v>0</v>
      </c>
      <c r="H142" s="68">
        <v>0</v>
      </c>
    </row>
    <row r="143" spans="1:8" customFormat="1" ht="23.25" customHeight="1">
      <c r="A143" s="65" t="s">
        <v>25</v>
      </c>
      <c r="B143" s="66" t="s">
        <v>77</v>
      </c>
      <c r="C143" s="66" t="s">
        <v>72</v>
      </c>
      <c r="D143" s="66" t="s">
        <v>180</v>
      </c>
      <c r="E143" s="66" t="s">
        <v>73</v>
      </c>
      <c r="F143" s="67">
        <v>3000000</v>
      </c>
      <c r="G143" s="67">
        <v>0</v>
      </c>
      <c r="H143" s="68">
        <v>0</v>
      </c>
    </row>
    <row r="144" spans="1:8" customFormat="1" ht="15" customHeight="1">
      <c r="A144" s="65" t="s">
        <v>96</v>
      </c>
      <c r="B144" s="66" t="s">
        <v>94</v>
      </c>
      <c r="C144" s="66"/>
      <c r="D144" s="66"/>
      <c r="E144" s="66"/>
      <c r="F144" s="67">
        <v>0</v>
      </c>
      <c r="G144" s="67">
        <v>291700</v>
      </c>
      <c r="H144" s="68">
        <v>622900</v>
      </c>
    </row>
    <row r="145" spans="1:8" customFormat="1" ht="15" customHeight="1">
      <c r="A145" s="65" t="s">
        <v>95</v>
      </c>
      <c r="B145" s="66" t="s">
        <v>94</v>
      </c>
      <c r="C145" s="66" t="s">
        <v>94</v>
      </c>
      <c r="D145" s="66"/>
      <c r="E145" s="66"/>
      <c r="F145" s="67">
        <v>0</v>
      </c>
      <c r="G145" s="67">
        <v>291700</v>
      </c>
      <c r="H145" s="68">
        <v>622900</v>
      </c>
    </row>
    <row r="146" spans="1:8" customFormat="1" ht="15" customHeight="1">
      <c r="A146" s="65" t="s">
        <v>7</v>
      </c>
      <c r="B146" s="66" t="s">
        <v>94</v>
      </c>
      <c r="C146" s="66" t="s">
        <v>94</v>
      </c>
      <c r="D146" s="66" t="s">
        <v>145</v>
      </c>
      <c r="E146" s="66"/>
      <c r="F146" s="67">
        <v>0</v>
      </c>
      <c r="G146" s="67">
        <v>291700</v>
      </c>
      <c r="H146" s="68">
        <v>622900</v>
      </c>
    </row>
    <row r="147" spans="1:8" customFormat="1" ht="15" customHeight="1">
      <c r="A147" s="65" t="s">
        <v>95</v>
      </c>
      <c r="B147" s="66" t="s">
        <v>94</v>
      </c>
      <c r="C147" s="66" t="s">
        <v>94</v>
      </c>
      <c r="D147" s="66" t="s">
        <v>181</v>
      </c>
      <c r="E147" s="66"/>
      <c r="F147" s="67">
        <v>0</v>
      </c>
      <c r="G147" s="67">
        <v>291700</v>
      </c>
      <c r="H147" s="68">
        <v>622900</v>
      </c>
    </row>
    <row r="148" spans="1:8" customFormat="1" ht="15" customHeight="1">
      <c r="A148" s="65" t="s">
        <v>95</v>
      </c>
      <c r="B148" s="66" t="s">
        <v>94</v>
      </c>
      <c r="C148" s="66" t="s">
        <v>94</v>
      </c>
      <c r="D148" s="66" t="s">
        <v>181</v>
      </c>
      <c r="E148" s="66" t="s">
        <v>86</v>
      </c>
      <c r="F148" s="67">
        <v>0</v>
      </c>
      <c r="G148" s="67">
        <v>291700</v>
      </c>
      <c r="H148" s="68">
        <v>622900</v>
      </c>
    </row>
    <row r="149" spans="1:8" customFormat="1" ht="15" customHeight="1" thickBot="1">
      <c r="A149" s="65" t="s">
        <v>95</v>
      </c>
      <c r="B149" s="66" t="s">
        <v>94</v>
      </c>
      <c r="C149" s="66" t="s">
        <v>94</v>
      </c>
      <c r="D149" s="66" t="s">
        <v>181</v>
      </c>
      <c r="E149" s="66" t="s">
        <v>85</v>
      </c>
      <c r="F149" s="67">
        <v>0</v>
      </c>
      <c r="G149" s="67">
        <v>291700</v>
      </c>
      <c r="H149" s="68">
        <v>622900</v>
      </c>
    </row>
    <row r="150" spans="1:8" customFormat="1" ht="13.5" customHeight="1" thickBot="1">
      <c r="A150" s="95" t="s">
        <v>29</v>
      </c>
      <c r="B150" s="95"/>
      <c r="C150" s="95"/>
      <c r="D150" s="95"/>
      <c r="E150" s="95"/>
      <c r="F150" s="69">
        <v>83201579.299999997</v>
      </c>
      <c r="G150" s="69">
        <v>12125320</v>
      </c>
      <c r="H150" s="70">
        <v>12961100</v>
      </c>
    </row>
  </sheetData>
  <mergeCells count="10">
    <mergeCell ref="A150:E150"/>
    <mergeCell ref="E2:H2"/>
    <mergeCell ref="A4:H4"/>
    <mergeCell ref="A6:H6"/>
    <mergeCell ref="A9:H9"/>
    <mergeCell ref="A10:A11"/>
    <mergeCell ref="B10:B11"/>
    <mergeCell ref="C10:C11"/>
    <mergeCell ref="D10:D11"/>
    <mergeCell ref="E10:E11"/>
  </mergeCells>
  <pageMargins left="0.78740157480314965" right="0" top="0" bottom="0" header="0.31496062992125984" footer="0.31496062992125984"/>
  <pageSetup paperSize="9" scale="7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16"/>
  <sheetViews>
    <sheetView topLeftCell="A112" workbookViewId="0">
      <selection activeCell="F7" sqref="A7:XFD116"/>
    </sheetView>
  </sheetViews>
  <sheetFormatPr defaultRowHeight="15"/>
  <cols>
    <col min="1" max="1" width="39.5703125" style="17" customWidth="1"/>
    <col min="2" max="2" width="11.28515625" style="17" customWidth="1"/>
    <col min="3" max="3" width="9.28515625" style="17" customWidth="1"/>
    <col min="4" max="4" width="9" style="17" customWidth="1"/>
    <col min="5" max="5" width="10.140625" style="17" customWidth="1"/>
    <col min="6" max="8" width="15.7109375" style="17" customWidth="1"/>
    <col min="9" max="16384" width="9.140625" style="17"/>
  </cols>
  <sheetData>
    <row r="1" spans="1:8" ht="10.15" customHeight="1">
      <c r="A1" s="18"/>
      <c r="B1" s="18"/>
      <c r="C1" s="18"/>
      <c r="D1" s="18"/>
      <c r="E1" s="18"/>
      <c r="F1" s="18"/>
      <c r="G1" s="18"/>
      <c r="H1" s="18"/>
    </row>
    <row r="2" spans="1:8" ht="51" customHeight="1">
      <c r="A2" s="18"/>
      <c r="B2" s="18"/>
      <c r="C2" s="18"/>
      <c r="D2" s="18"/>
      <c r="E2" s="96" t="s">
        <v>144</v>
      </c>
      <c r="F2" s="96"/>
      <c r="G2" s="96"/>
      <c r="H2" s="96"/>
    </row>
    <row r="3" spans="1:8" ht="11.45" customHeight="1">
      <c r="A3" s="18"/>
      <c r="B3" s="18"/>
      <c r="C3" s="18"/>
      <c r="D3" s="18"/>
      <c r="E3" s="18"/>
      <c r="F3" s="18"/>
      <c r="G3" s="18"/>
      <c r="H3" s="22"/>
    </row>
    <row r="4" spans="1:8" ht="33" customHeight="1">
      <c r="A4" s="97" t="s">
        <v>137</v>
      </c>
      <c r="B4" s="98"/>
      <c r="C4" s="98"/>
      <c r="D4" s="98"/>
      <c r="E4" s="98"/>
      <c r="F4" s="98"/>
      <c r="G4" s="98"/>
      <c r="H4" s="98"/>
    </row>
    <row r="5" spans="1:8" ht="10.15" customHeight="1">
      <c r="A5" s="20"/>
      <c r="B5" s="19"/>
      <c r="C5" s="19"/>
      <c r="D5" s="19"/>
      <c r="E5" s="19"/>
      <c r="F5" s="19"/>
      <c r="G5" s="19"/>
      <c r="H5" s="19"/>
    </row>
    <row r="6" spans="1:8" ht="10.15" customHeight="1" thickBot="1">
      <c r="A6" s="100" t="s">
        <v>135</v>
      </c>
      <c r="B6" s="100"/>
      <c r="C6" s="100"/>
      <c r="D6" s="100"/>
      <c r="E6" s="100"/>
      <c r="F6" s="100"/>
      <c r="G6" s="100"/>
      <c r="H6" s="100"/>
    </row>
    <row r="7" spans="1:8" customFormat="1" ht="13.5" customHeight="1" thickBot="1">
      <c r="A7" s="101" t="s">
        <v>0</v>
      </c>
      <c r="B7" s="101" t="s">
        <v>3</v>
      </c>
      <c r="C7" s="101" t="s">
        <v>4</v>
      </c>
      <c r="D7" s="101" t="s">
        <v>1</v>
      </c>
      <c r="E7" s="101" t="s">
        <v>2</v>
      </c>
      <c r="F7" s="56" t="s">
        <v>5</v>
      </c>
      <c r="G7" s="56" t="s">
        <v>5</v>
      </c>
      <c r="H7" s="56" t="s">
        <v>5</v>
      </c>
    </row>
    <row r="8" spans="1:8" customFormat="1" ht="13.5" customHeight="1" thickBot="1">
      <c r="A8" s="101"/>
      <c r="B8" s="101"/>
      <c r="C8" s="101"/>
      <c r="D8" s="101"/>
      <c r="E8" s="101"/>
      <c r="F8" s="57" t="s">
        <v>58</v>
      </c>
      <c r="G8" s="57" t="s">
        <v>65</v>
      </c>
      <c r="H8" s="57" t="s">
        <v>89</v>
      </c>
    </row>
    <row r="9" spans="1:8" customFormat="1" ht="15" customHeight="1" thickBot="1">
      <c r="A9" s="58">
        <v>1</v>
      </c>
      <c r="B9" s="59">
        <v>2</v>
      </c>
      <c r="C9" s="59">
        <v>3</v>
      </c>
      <c r="D9" s="59">
        <v>4</v>
      </c>
      <c r="E9" s="59">
        <v>5</v>
      </c>
      <c r="F9" s="60">
        <v>6</v>
      </c>
      <c r="G9" s="60">
        <v>7</v>
      </c>
      <c r="H9" s="60">
        <v>8</v>
      </c>
    </row>
    <row r="10" spans="1:8" customFormat="1" ht="34.5" customHeight="1">
      <c r="A10" s="71" t="s">
        <v>93</v>
      </c>
      <c r="B10" s="72" t="s">
        <v>157</v>
      </c>
      <c r="C10" s="72"/>
      <c r="D10" s="72"/>
      <c r="E10" s="72"/>
      <c r="F10" s="73">
        <v>462700</v>
      </c>
      <c r="G10" s="73">
        <v>100000</v>
      </c>
      <c r="H10" s="74">
        <v>50000</v>
      </c>
    </row>
    <row r="11" spans="1:8" customFormat="1" ht="23.25" customHeight="1">
      <c r="A11" s="75" t="s">
        <v>126</v>
      </c>
      <c r="B11" s="76" t="s">
        <v>158</v>
      </c>
      <c r="C11" s="76"/>
      <c r="D11" s="76"/>
      <c r="E11" s="76"/>
      <c r="F11" s="77">
        <v>462700</v>
      </c>
      <c r="G11" s="77">
        <v>100000</v>
      </c>
      <c r="H11" s="78">
        <v>50000</v>
      </c>
    </row>
    <row r="12" spans="1:8" customFormat="1" ht="23.25" customHeight="1">
      <c r="A12" s="65" t="s">
        <v>69</v>
      </c>
      <c r="B12" s="66" t="s">
        <v>158</v>
      </c>
      <c r="C12" s="66" t="s">
        <v>100</v>
      </c>
      <c r="D12" s="66"/>
      <c r="E12" s="66"/>
      <c r="F12" s="67">
        <v>462700</v>
      </c>
      <c r="G12" s="67">
        <v>100000</v>
      </c>
      <c r="H12" s="68">
        <v>50000</v>
      </c>
    </row>
    <row r="13" spans="1:8" customFormat="1" ht="34.5" customHeight="1">
      <c r="A13" s="65" t="s">
        <v>11</v>
      </c>
      <c r="B13" s="66" t="s">
        <v>158</v>
      </c>
      <c r="C13" s="66" t="s">
        <v>99</v>
      </c>
      <c r="D13" s="66" t="s">
        <v>74</v>
      </c>
      <c r="E13" s="66" t="s">
        <v>75</v>
      </c>
      <c r="F13" s="67">
        <v>462700</v>
      </c>
      <c r="G13" s="67">
        <v>100000</v>
      </c>
      <c r="H13" s="68">
        <v>50000</v>
      </c>
    </row>
    <row r="14" spans="1:8" customFormat="1" ht="34.5" customHeight="1">
      <c r="A14" s="75" t="s">
        <v>124</v>
      </c>
      <c r="B14" s="76" t="s">
        <v>159</v>
      </c>
      <c r="C14" s="76"/>
      <c r="D14" s="76"/>
      <c r="E14" s="76"/>
      <c r="F14" s="77">
        <v>8630091.3399999999</v>
      </c>
      <c r="G14" s="77">
        <v>1635700</v>
      </c>
      <c r="H14" s="78">
        <v>1648500</v>
      </c>
    </row>
    <row r="15" spans="1:8" customFormat="1" ht="34.5" customHeight="1">
      <c r="A15" s="75" t="s">
        <v>123</v>
      </c>
      <c r="B15" s="76" t="s">
        <v>160</v>
      </c>
      <c r="C15" s="76"/>
      <c r="D15" s="76"/>
      <c r="E15" s="76"/>
      <c r="F15" s="77">
        <v>8230091.3399999999</v>
      </c>
      <c r="G15" s="77">
        <v>1535700</v>
      </c>
      <c r="H15" s="78">
        <v>1548500</v>
      </c>
    </row>
    <row r="16" spans="1:8" customFormat="1" ht="34.5" customHeight="1">
      <c r="A16" s="75" t="s">
        <v>122</v>
      </c>
      <c r="B16" s="76" t="s">
        <v>161</v>
      </c>
      <c r="C16" s="76"/>
      <c r="D16" s="76"/>
      <c r="E16" s="76"/>
      <c r="F16" s="77">
        <v>8230091.3399999999</v>
      </c>
      <c r="G16" s="77">
        <v>1535700</v>
      </c>
      <c r="H16" s="78">
        <v>1548500</v>
      </c>
    </row>
    <row r="17" spans="1:8" customFormat="1" ht="23.25" customHeight="1">
      <c r="A17" s="65" t="s">
        <v>69</v>
      </c>
      <c r="B17" s="66" t="s">
        <v>161</v>
      </c>
      <c r="C17" s="66" t="s">
        <v>100</v>
      </c>
      <c r="D17" s="66"/>
      <c r="E17" s="66"/>
      <c r="F17" s="67">
        <v>8230091.3399999999</v>
      </c>
      <c r="G17" s="67">
        <v>1535700</v>
      </c>
      <c r="H17" s="68">
        <v>1548500</v>
      </c>
    </row>
    <row r="18" spans="1:8" customFormat="1" ht="34.5" customHeight="1">
      <c r="A18" s="65" t="s">
        <v>11</v>
      </c>
      <c r="B18" s="66" t="s">
        <v>161</v>
      </c>
      <c r="C18" s="66" t="s">
        <v>99</v>
      </c>
      <c r="D18" s="66" t="s">
        <v>81</v>
      </c>
      <c r="E18" s="66" t="s">
        <v>84</v>
      </c>
      <c r="F18" s="67">
        <v>8230091.3399999999</v>
      </c>
      <c r="G18" s="67">
        <v>1535700</v>
      </c>
      <c r="H18" s="68">
        <v>1548500</v>
      </c>
    </row>
    <row r="19" spans="1:8" customFormat="1" ht="34.5" customHeight="1">
      <c r="A19" s="75" t="s">
        <v>67</v>
      </c>
      <c r="B19" s="76" t="s">
        <v>162</v>
      </c>
      <c r="C19" s="76"/>
      <c r="D19" s="76"/>
      <c r="E19" s="76"/>
      <c r="F19" s="77">
        <v>400000</v>
      </c>
      <c r="G19" s="77">
        <v>100000</v>
      </c>
      <c r="H19" s="78">
        <v>100000</v>
      </c>
    </row>
    <row r="20" spans="1:8" customFormat="1" ht="34.5" customHeight="1">
      <c r="A20" s="75" t="s">
        <v>121</v>
      </c>
      <c r="B20" s="76" t="s">
        <v>163</v>
      </c>
      <c r="C20" s="76"/>
      <c r="D20" s="76"/>
      <c r="E20" s="76"/>
      <c r="F20" s="77">
        <v>400000</v>
      </c>
      <c r="G20" s="77">
        <v>100000</v>
      </c>
      <c r="H20" s="78">
        <v>100000</v>
      </c>
    </row>
    <row r="21" spans="1:8" customFormat="1" ht="23.25" customHeight="1">
      <c r="A21" s="65" t="s">
        <v>69</v>
      </c>
      <c r="B21" s="66" t="s">
        <v>163</v>
      </c>
      <c r="C21" s="66" t="s">
        <v>100</v>
      </c>
      <c r="D21" s="66"/>
      <c r="E21" s="66"/>
      <c r="F21" s="67">
        <v>400000</v>
      </c>
      <c r="G21" s="67">
        <v>100000</v>
      </c>
      <c r="H21" s="68">
        <v>100000</v>
      </c>
    </row>
    <row r="22" spans="1:8" customFormat="1" ht="34.5" customHeight="1">
      <c r="A22" s="65" t="s">
        <v>11</v>
      </c>
      <c r="B22" s="66" t="s">
        <v>163</v>
      </c>
      <c r="C22" s="66" t="s">
        <v>99</v>
      </c>
      <c r="D22" s="66" t="s">
        <v>81</v>
      </c>
      <c r="E22" s="66" t="s">
        <v>84</v>
      </c>
      <c r="F22" s="67">
        <v>400000</v>
      </c>
      <c r="G22" s="67">
        <v>100000</v>
      </c>
      <c r="H22" s="68">
        <v>100000</v>
      </c>
    </row>
    <row r="23" spans="1:8" customFormat="1" ht="23.25" customHeight="1">
      <c r="A23" s="75" t="s">
        <v>118</v>
      </c>
      <c r="B23" s="76" t="s">
        <v>165</v>
      </c>
      <c r="C23" s="76"/>
      <c r="D23" s="76"/>
      <c r="E23" s="76"/>
      <c r="F23" s="77">
        <v>1325000</v>
      </c>
      <c r="G23" s="77">
        <v>30000</v>
      </c>
      <c r="H23" s="78">
        <v>30000</v>
      </c>
    </row>
    <row r="24" spans="1:8" customFormat="1" ht="34.5" customHeight="1">
      <c r="A24" s="75" t="s">
        <v>117</v>
      </c>
      <c r="B24" s="76" t="s">
        <v>166</v>
      </c>
      <c r="C24" s="76"/>
      <c r="D24" s="76"/>
      <c r="E24" s="76"/>
      <c r="F24" s="77">
        <v>1055000</v>
      </c>
      <c r="G24" s="77">
        <v>30000</v>
      </c>
      <c r="H24" s="78">
        <v>30000</v>
      </c>
    </row>
    <row r="25" spans="1:8" customFormat="1" ht="23.25" customHeight="1">
      <c r="A25" s="75" t="s">
        <v>116</v>
      </c>
      <c r="B25" s="76" t="s">
        <v>167</v>
      </c>
      <c r="C25" s="76"/>
      <c r="D25" s="76"/>
      <c r="E25" s="76"/>
      <c r="F25" s="77">
        <v>1055000</v>
      </c>
      <c r="G25" s="77">
        <v>30000</v>
      </c>
      <c r="H25" s="78">
        <v>30000</v>
      </c>
    </row>
    <row r="26" spans="1:8" customFormat="1" ht="23.25" customHeight="1">
      <c r="A26" s="65" t="s">
        <v>69</v>
      </c>
      <c r="B26" s="66" t="s">
        <v>167</v>
      </c>
      <c r="C26" s="66" t="s">
        <v>100</v>
      </c>
      <c r="D26" s="66"/>
      <c r="E26" s="66"/>
      <c r="F26" s="67">
        <v>1055000</v>
      </c>
      <c r="G26" s="67">
        <v>30000</v>
      </c>
      <c r="H26" s="68">
        <v>30000</v>
      </c>
    </row>
    <row r="27" spans="1:8" customFormat="1" ht="34.5" customHeight="1">
      <c r="A27" s="65" t="s">
        <v>11</v>
      </c>
      <c r="B27" s="66" t="s">
        <v>167</v>
      </c>
      <c r="C27" s="66" t="s">
        <v>99</v>
      </c>
      <c r="D27" s="66" t="s">
        <v>76</v>
      </c>
      <c r="E27" s="66" t="s">
        <v>74</v>
      </c>
      <c r="F27" s="67">
        <v>1055000</v>
      </c>
      <c r="G27" s="67">
        <v>30000</v>
      </c>
      <c r="H27" s="68">
        <v>30000</v>
      </c>
    </row>
    <row r="28" spans="1:8" customFormat="1" ht="45.75" customHeight="1">
      <c r="A28" s="75" t="s">
        <v>115</v>
      </c>
      <c r="B28" s="76" t="s">
        <v>168</v>
      </c>
      <c r="C28" s="76"/>
      <c r="D28" s="76"/>
      <c r="E28" s="76"/>
      <c r="F28" s="77">
        <v>130000</v>
      </c>
      <c r="G28" s="77">
        <v>0</v>
      </c>
      <c r="H28" s="78">
        <v>0</v>
      </c>
    </row>
    <row r="29" spans="1:8" customFormat="1" ht="34.5" customHeight="1">
      <c r="A29" s="75" t="s">
        <v>114</v>
      </c>
      <c r="B29" s="76" t="s">
        <v>169</v>
      </c>
      <c r="C29" s="76"/>
      <c r="D29" s="76"/>
      <c r="E29" s="76"/>
      <c r="F29" s="77">
        <v>130000</v>
      </c>
      <c r="G29" s="77">
        <v>0</v>
      </c>
      <c r="H29" s="78">
        <v>0</v>
      </c>
    </row>
    <row r="30" spans="1:8" customFormat="1" ht="23.25" customHeight="1">
      <c r="A30" s="65" t="s">
        <v>69</v>
      </c>
      <c r="B30" s="66" t="s">
        <v>169</v>
      </c>
      <c r="C30" s="66" t="s">
        <v>100</v>
      </c>
      <c r="D30" s="66"/>
      <c r="E30" s="66"/>
      <c r="F30" s="67">
        <v>130000</v>
      </c>
      <c r="G30" s="67">
        <v>0</v>
      </c>
      <c r="H30" s="68">
        <v>0</v>
      </c>
    </row>
    <row r="31" spans="1:8" customFormat="1" ht="34.5" customHeight="1">
      <c r="A31" s="65" t="s">
        <v>11</v>
      </c>
      <c r="B31" s="66" t="s">
        <v>169</v>
      </c>
      <c r="C31" s="66" t="s">
        <v>99</v>
      </c>
      <c r="D31" s="66" t="s">
        <v>76</v>
      </c>
      <c r="E31" s="66" t="s">
        <v>74</v>
      </c>
      <c r="F31" s="67">
        <v>130000</v>
      </c>
      <c r="G31" s="67">
        <v>0</v>
      </c>
      <c r="H31" s="68">
        <v>0</v>
      </c>
    </row>
    <row r="32" spans="1:8" customFormat="1" ht="57" customHeight="1">
      <c r="A32" s="75" t="s">
        <v>113</v>
      </c>
      <c r="B32" s="76" t="s">
        <v>170</v>
      </c>
      <c r="C32" s="76"/>
      <c r="D32" s="76"/>
      <c r="E32" s="76"/>
      <c r="F32" s="77">
        <v>140000</v>
      </c>
      <c r="G32" s="77">
        <v>0</v>
      </c>
      <c r="H32" s="78">
        <v>0</v>
      </c>
    </row>
    <row r="33" spans="1:8" customFormat="1" ht="23.25" customHeight="1">
      <c r="A33" s="75" t="s">
        <v>112</v>
      </c>
      <c r="B33" s="76" t="s">
        <v>171</v>
      </c>
      <c r="C33" s="76"/>
      <c r="D33" s="76"/>
      <c r="E33" s="76"/>
      <c r="F33" s="77">
        <v>140000</v>
      </c>
      <c r="G33" s="77">
        <v>0</v>
      </c>
      <c r="H33" s="78">
        <v>0</v>
      </c>
    </row>
    <row r="34" spans="1:8" customFormat="1" ht="23.25" customHeight="1">
      <c r="A34" s="65" t="s">
        <v>69</v>
      </c>
      <c r="B34" s="66" t="s">
        <v>171</v>
      </c>
      <c r="C34" s="66" t="s">
        <v>100</v>
      </c>
      <c r="D34" s="66"/>
      <c r="E34" s="66"/>
      <c r="F34" s="67">
        <v>140000</v>
      </c>
      <c r="G34" s="67">
        <v>0</v>
      </c>
      <c r="H34" s="68">
        <v>0</v>
      </c>
    </row>
    <row r="35" spans="1:8" customFormat="1" ht="34.5" customHeight="1">
      <c r="A35" s="65" t="s">
        <v>11</v>
      </c>
      <c r="B35" s="66" t="s">
        <v>171</v>
      </c>
      <c r="C35" s="66" t="s">
        <v>99</v>
      </c>
      <c r="D35" s="66" t="s">
        <v>76</v>
      </c>
      <c r="E35" s="66" t="s">
        <v>74</v>
      </c>
      <c r="F35" s="67">
        <v>140000</v>
      </c>
      <c r="G35" s="67">
        <v>0</v>
      </c>
      <c r="H35" s="68">
        <v>0</v>
      </c>
    </row>
    <row r="36" spans="1:8" customFormat="1" ht="34.5" customHeight="1">
      <c r="A36" s="75" t="s">
        <v>110</v>
      </c>
      <c r="B36" s="76" t="s">
        <v>172</v>
      </c>
      <c r="C36" s="76"/>
      <c r="D36" s="76"/>
      <c r="E36" s="76"/>
      <c r="F36" s="77">
        <v>49756043.960000001</v>
      </c>
      <c r="G36" s="77">
        <v>2724400</v>
      </c>
      <c r="H36" s="78">
        <v>2981300</v>
      </c>
    </row>
    <row r="37" spans="1:8" customFormat="1" ht="23.25" customHeight="1">
      <c r="A37" s="75" t="s">
        <v>109</v>
      </c>
      <c r="B37" s="76" t="s">
        <v>173</v>
      </c>
      <c r="C37" s="76"/>
      <c r="D37" s="76"/>
      <c r="E37" s="76"/>
      <c r="F37" s="77">
        <v>13886200</v>
      </c>
      <c r="G37" s="77">
        <v>2724400</v>
      </c>
      <c r="H37" s="78">
        <v>2981300</v>
      </c>
    </row>
    <row r="38" spans="1:8" customFormat="1" ht="57" customHeight="1">
      <c r="A38" s="65" t="s">
        <v>9</v>
      </c>
      <c r="B38" s="66" t="s">
        <v>173</v>
      </c>
      <c r="C38" s="66" t="s">
        <v>97</v>
      </c>
      <c r="D38" s="66"/>
      <c r="E38" s="66"/>
      <c r="F38" s="67">
        <v>2931700</v>
      </c>
      <c r="G38" s="67">
        <v>2580300</v>
      </c>
      <c r="H38" s="68">
        <v>2580300</v>
      </c>
    </row>
    <row r="39" spans="1:8" customFormat="1" ht="23.25" customHeight="1">
      <c r="A39" s="65" t="s">
        <v>25</v>
      </c>
      <c r="B39" s="66" t="s">
        <v>173</v>
      </c>
      <c r="C39" s="66" t="s">
        <v>73</v>
      </c>
      <c r="D39" s="66" t="s">
        <v>80</v>
      </c>
      <c r="E39" s="66" t="s">
        <v>71</v>
      </c>
      <c r="F39" s="67">
        <v>2931700</v>
      </c>
      <c r="G39" s="67">
        <v>2580300</v>
      </c>
      <c r="H39" s="68">
        <v>2580300</v>
      </c>
    </row>
    <row r="40" spans="1:8" customFormat="1" ht="23.25" customHeight="1">
      <c r="A40" s="65" t="s">
        <v>69</v>
      </c>
      <c r="B40" s="66" t="s">
        <v>173</v>
      </c>
      <c r="C40" s="66" t="s">
        <v>100</v>
      </c>
      <c r="D40" s="66"/>
      <c r="E40" s="66"/>
      <c r="F40" s="67">
        <v>10943500</v>
      </c>
      <c r="G40" s="67">
        <v>143100</v>
      </c>
      <c r="H40" s="68">
        <v>400000</v>
      </c>
    </row>
    <row r="41" spans="1:8" customFormat="1" ht="34.5" customHeight="1">
      <c r="A41" s="65" t="s">
        <v>11</v>
      </c>
      <c r="B41" s="66" t="s">
        <v>173</v>
      </c>
      <c r="C41" s="66" t="s">
        <v>99</v>
      </c>
      <c r="D41" s="66" t="s">
        <v>80</v>
      </c>
      <c r="E41" s="66" t="s">
        <v>71</v>
      </c>
      <c r="F41" s="67">
        <v>10943500</v>
      </c>
      <c r="G41" s="67">
        <v>143100</v>
      </c>
      <c r="H41" s="68">
        <v>400000</v>
      </c>
    </row>
    <row r="42" spans="1:8" customFormat="1" ht="15" customHeight="1">
      <c r="A42" s="65" t="s">
        <v>12</v>
      </c>
      <c r="B42" s="66" t="s">
        <v>173</v>
      </c>
      <c r="C42" s="66" t="s">
        <v>82</v>
      </c>
      <c r="D42" s="66"/>
      <c r="E42" s="66"/>
      <c r="F42" s="67">
        <v>11000</v>
      </c>
      <c r="G42" s="67">
        <v>1000</v>
      </c>
      <c r="H42" s="68">
        <v>1000</v>
      </c>
    </row>
    <row r="43" spans="1:8" customFormat="1" ht="15" customHeight="1">
      <c r="A43" s="65" t="s">
        <v>70</v>
      </c>
      <c r="B43" s="66" t="s">
        <v>173</v>
      </c>
      <c r="C43" s="66" t="s">
        <v>98</v>
      </c>
      <c r="D43" s="66" t="s">
        <v>80</v>
      </c>
      <c r="E43" s="66" t="s">
        <v>71</v>
      </c>
      <c r="F43" s="67">
        <v>11000</v>
      </c>
      <c r="G43" s="67">
        <v>1000</v>
      </c>
      <c r="H43" s="68">
        <v>1000</v>
      </c>
    </row>
    <row r="44" spans="1:8" customFormat="1" ht="23.25" customHeight="1">
      <c r="A44" s="75" t="s">
        <v>66</v>
      </c>
      <c r="B44" s="76" t="s">
        <v>174</v>
      </c>
      <c r="C44" s="76"/>
      <c r="D44" s="76"/>
      <c r="E44" s="76"/>
      <c r="F44" s="77">
        <v>3849385.52</v>
      </c>
      <c r="G44" s="77">
        <v>0</v>
      </c>
      <c r="H44" s="78">
        <v>0</v>
      </c>
    </row>
    <row r="45" spans="1:8" customFormat="1" ht="57" customHeight="1">
      <c r="A45" s="65" t="s">
        <v>9</v>
      </c>
      <c r="B45" s="66" t="s">
        <v>174</v>
      </c>
      <c r="C45" s="66" t="s">
        <v>97</v>
      </c>
      <c r="D45" s="66"/>
      <c r="E45" s="66"/>
      <c r="F45" s="67">
        <v>3569385.52</v>
      </c>
      <c r="G45" s="67">
        <v>0</v>
      </c>
      <c r="H45" s="68">
        <v>0</v>
      </c>
    </row>
    <row r="46" spans="1:8" customFormat="1" ht="23.25" customHeight="1">
      <c r="A46" s="65" t="s">
        <v>25</v>
      </c>
      <c r="B46" s="66" t="s">
        <v>174</v>
      </c>
      <c r="C46" s="66" t="s">
        <v>73</v>
      </c>
      <c r="D46" s="66" t="s">
        <v>80</v>
      </c>
      <c r="E46" s="66" t="s">
        <v>71</v>
      </c>
      <c r="F46" s="67">
        <v>3569385.52</v>
      </c>
      <c r="G46" s="67">
        <v>0</v>
      </c>
      <c r="H46" s="68">
        <v>0</v>
      </c>
    </row>
    <row r="47" spans="1:8" customFormat="1" ht="23.25" customHeight="1">
      <c r="A47" s="65" t="s">
        <v>69</v>
      </c>
      <c r="B47" s="66" t="s">
        <v>174</v>
      </c>
      <c r="C47" s="66" t="s">
        <v>100</v>
      </c>
      <c r="D47" s="66"/>
      <c r="E47" s="66"/>
      <c r="F47" s="67">
        <v>280000</v>
      </c>
      <c r="G47" s="67">
        <v>0</v>
      </c>
      <c r="H47" s="68">
        <v>0</v>
      </c>
    </row>
    <row r="48" spans="1:8" customFormat="1" ht="34.5" customHeight="1">
      <c r="A48" s="65" t="s">
        <v>11</v>
      </c>
      <c r="B48" s="66" t="s">
        <v>174</v>
      </c>
      <c r="C48" s="66" t="s">
        <v>99</v>
      </c>
      <c r="D48" s="66" t="s">
        <v>80</v>
      </c>
      <c r="E48" s="66" t="s">
        <v>71</v>
      </c>
      <c r="F48" s="67">
        <v>280000</v>
      </c>
      <c r="G48" s="67">
        <v>0</v>
      </c>
      <c r="H48" s="68">
        <v>0</v>
      </c>
    </row>
    <row r="49" spans="1:8" customFormat="1" ht="45.75" customHeight="1">
      <c r="A49" s="75" t="s">
        <v>175</v>
      </c>
      <c r="B49" s="76" t="s">
        <v>176</v>
      </c>
      <c r="C49" s="76"/>
      <c r="D49" s="76"/>
      <c r="E49" s="76"/>
      <c r="F49" s="77">
        <v>1168158.44</v>
      </c>
      <c r="G49" s="77">
        <v>0</v>
      </c>
      <c r="H49" s="78">
        <v>0</v>
      </c>
    </row>
    <row r="50" spans="1:8" customFormat="1" ht="23.25" customHeight="1">
      <c r="A50" s="65" t="s">
        <v>69</v>
      </c>
      <c r="B50" s="66" t="s">
        <v>176</v>
      </c>
      <c r="C50" s="66" t="s">
        <v>100</v>
      </c>
      <c r="D50" s="66"/>
      <c r="E50" s="66"/>
      <c r="F50" s="67">
        <v>1168158.44</v>
      </c>
      <c r="G50" s="67">
        <v>0</v>
      </c>
      <c r="H50" s="68">
        <v>0</v>
      </c>
    </row>
    <row r="51" spans="1:8" customFormat="1" ht="34.5" customHeight="1">
      <c r="A51" s="65" t="s">
        <v>11</v>
      </c>
      <c r="B51" s="66" t="s">
        <v>176</v>
      </c>
      <c r="C51" s="66" t="s">
        <v>99</v>
      </c>
      <c r="D51" s="66" t="s">
        <v>80</v>
      </c>
      <c r="E51" s="66" t="s">
        <v>71</v>
      </c>
      <c r="F51" s="67">
        <v>1168158.44</v>
      </c>
      <c r="G51" s="67">
        <v>0</v>
      </c>
      <c r="H51" s="68">
        <v>0</v>
      </c>
    </row>
    <row r="52" spans="1:8" customFormat="1" ht="57" customHeight="1">
      <c r="A52" s="75" t="s">
        <v>108</v>
      </c>
      <c r="B52" s="76" t="s">
        <v>139</v>
      </c>
      <c r="C52" s="76"/>
      <c r="D52" s="76"/>
      <c r="E52" s="76"/>
      <c r="F52" s="77">
        <v>30852300</v>
      </c>
      <c r="G52" s="77">
        <v>0</v>
      </c>
      <c r="H52" s="78">
        <v>0</v>
      </c>
    </row>
    <row r="53" spans="1:8" customFormat="1" ht="23.25" customHeight="1">
      <c r="A53" s="75" t="s">
        <v>92</v>
      </c>
      <c r="B53" s="76" t="s">
        <v>138</v>
      </c>
      <c r="C53" s="76"/>
      <c r="D53" s="76"/>
      <c r="E53" s="76"/>
      <c r="F53" s="77">
        <v>30852300</v>
      </c>
      <c r="G53" s="77">
        <v>0</v>
      </c>
      <c r="H53" s="78">
        <v>0</v>
      </c>
    </row>
    <row r="54" spans="1:8" customFormat="1" ht="23.25" customHeight="1">
      <c r="A54" s="65" t="s">
        <v>69</v>
      </c>
      <c r="B54" s="66" t="s">
        <v>138</v>
      </c>
      <c r="C54" s="66" t="s">
        <v>100</v>
      </c>
      <c r="D54" s="66"/>
      <c r="E54" s="66"/>
      <c r="F54" s="67">
        <v>30852300</v>
      </c>
      <c r="G54" s="67">
        <v>0</v>
      </c>
      <c r="H54" s="68">
        <v>0</v>
      </c>
    </row>
    <row r="55" spans="1:8" customFormat="1" ht="34.5" customHeight="1">
      <c r="A55" s="65" t="s">
        <v>11</v>
      </c>
      <c r="B55" s="66" t="s">
        <v>138</v>
      </c>
      <c r="C55" s="66" t="s">
        <v>99</v>
      </c>
      <c r="D55" s="66" t="s">
        <v>80</v>
      </c>
      <c r="E55" s="66" t="s">
        <v>71</v>
      </c>
      <c r="F55" s="67">
        <v>30852300</v>
      </c>
      <c r="G55" s="67">
        <v>0</v>
      </c>
      <c r="H55" s="68">
        <v>0</v>
      </c>
    </row>
    <row r="56" spans="1:8" customFormat="1" ht="34.5" customHeight="1">
      <c r="A56" s="75" t="s">
        <v>102</v>
      </c>
      <c r="B56" s="76" t="s">
        <v>178</v>
      </c>
      <c r="C56" s="76"/>
      <c r="D56" s="76"/>
      <c r="E56" s="76"/>
      <c r="F56" s="77">
        <v>14325625</v>
      </c>
      <c r="G56" s="77">
        <v>1978000</v>
      </c>
      <c r="H56" s="78">
        <v>1470000</v>
      </c>
    </row>
    <row r="57" spans="1:8" customFormat="1" ht="23.25" customHeight="1">
      <c r="A57" s="75" t="s">
        <v>101</v>
      </c>
      <c r="B57" s="76" t="s">
        <v>179</v>
      </c>
      <c r="C57" s="76"/>
      <c r="D57" s="76"/>
      <c r="E57" s="76"/>
      <c r="F57" s="77">
        <v>11325625</v>
      </c>
      <c r="G57" s="77">
        <v>1978000</v>
      </c>
      <c r="H57" s="78">
        <v>1470000</v>
      </c>
    </row>
    <row r="58" spans="1:8" customFormat="1" ht="57" customHeight="1">
      <c r="A58" s="65" t="s">
        <v>9</v>
      </c>
      <c r="B58" s="66" t="s">
        <v>179</v>
      </c>
      <c r="C58" s="66" t="s">
        <v>97</v>
      </c>
      <c r="D58" s="66"/>
      <c r="E58" s="66"/>
      <c r="F58" s="67">
        <v>884700</v>
      </c>
      <c r="G58" s="67">
        <v>1250000</v>
      </c>
      <c r="H58" s="68">
        <v>750000</v>
      </c>
    </row>
    <row r="59" spans="1:8" customFormat="1" ht="23.25" customHeight="1">
      <c r="A59" s="65" t="s">
        <v>25</v>
      </c>
      <c r="B59" s="66" t="s">
        <v>179</v>
      </c>
      <c r="C59" s="66" t="s">
        <v>73</v>
      </c>
      <c r="D59" s="66" t="s">
        <v>77</v>
      </c>
      <c r="E59" s="66" t="s">
        <v>72</v>
      </c>
      <c r="F59" s="67">
        <v>884700</v>
      </c>
      <c r="G59" s="67">
        <v>1250000</v>
      </c>
      <c r="H59" s="68">
        <v>750000</v>
      </c>
    </row>
    <row r="60" spans="1:8" customFormat="1" ht="23.25" customHeight="1">
      <c r="A60" s="65" t="s">
        <v>69</v>
      </c>
      <c r="B60" s="66" t="s">
        <v>179</v>
      </c>
      <c r="C60" s="66" t="s">
        <v>100</v>
      </c>
      <c r="D60" s="66"/>
      <c r="E60" s="66"/>
      <c r="F60" s="67">
        <v>10420925</v>
      </c>
      <c r="G60" s="67">
        <v>708000</v>
      </c>
      <c r="H60" s="68">
        <v>700000</v>
      </c>
    </row>
    <row r="61" spans="1:8" customFormat="1" ht="34.5" customHeight="1">
      <c r="A61" s="65" t="s">
        <v>11</v>
      </c>
      <c r="B61" s="66" t="s">
        <v>179</v>
      </c>
      <c r="C61" s="66" t="s">
        <v>99</v>
      </c>
      <c r="D61" s="66" t="s">
        <v>77</v>
      </c>
      <c r="E61" s="66" t="s">
        <v>72</v>
      </c>
      <c r="F61" s="67">
        <v>10420925</v>
      </c>
      <c r="G61" s="67">
        <v>708000</v>
      </c>
      <c r="H61" s="68">
        <v>700000</v>
      </c>
    </row>
    <row r="62" spans="1:8" customFormat="1" ht="15" customHeight="1">
      <c r="A62" s="65" t="s">
        <v>12</v>
      </c>
      <c r="B62" s="66" t="s">
        <v>179</v>
      </c>
      <c r="C62" s="66" t="s">
        <v>82</v>
      </c>
      <c r="D62" s="66"/>
      <c r="E62" s="66"/>
      <c r="F62" s="67">
        <v>20000</v>
      </c>
      <c r="G62" s="67">
        <v>20000</v>
      </c>
      <c r="H62" s="68">
        <v>20000</v>
      </c>
    </row>
    <row r="63" spans="1:8" customFormat="1" ht="15" customHeight="1">
      <c r="A63" s="65" t="s">
        <v>70</v>
      </c>
      <c r="B63" s="66" t="s">
        <v>179</v>
      </c>
      <c r="C63" s="66" t="s">
        <v>98</v>
      </c>
      <c r="D63" s="66" t="s">
        <v>77</v>
      </c>
      <c r="E63" s="66" t="s">
        <v>72</v>
      </c>
      <c r="F63" s="67">
        <v>20000</v>
      </c>
      <c r="G63" s="67">
        <v>20000</v>
      </c>
      <c r="H63" s="68">
        <v>20000</v>
      </c>
    </row>
    <row r="64" spans="1:8" customFormat="1" ht="23.25" customHeight="1">
      <c r="A64" s="75" t="s">
        <v>66</v>
      </c>
      <c r="B64" s="76" t="s">
        <v>180</v>
      </c>
      <c r="C64" s="76"/>
      <c r="D64" s="76"/>
      <c r="E64" s="76"/>
      <c r="F64" s="77">
        <v>3000000</v>
      </c>
      <c r="G64" s="77">
        <v>0</v>
      </c>
      <c r="H64" s="78">
        <v>0</v>
      </c>
    </row>
    <row r="65" spans="1:8" customFormat="1" ht="57" customHeight="1">
      <c r="A65" s="65" t="s">
        <v>9</v>
      </c>
      <c r="B65" s="66" t="s">
        <v>180</v>
      </c>
      <c r="C65" s="66" t="s">
        <v>97</v>
      </c>
      <c r="D65" s="66"/>
      <c r="E65" s="66"/>
      <c r="F65" s="67">
        <v>3000000</v>
      </c>
      <c r="G65" s="67">
        <v>0</v>
      </c>
      <c r="H65" s="68">
        <v>0</v>
      </c>
    </row>
    <row r="66" spans="1:8" customFormat="1" ht="23.25" customHeight="1">
      <c r="A66" s="65" t="s">
        <v>25</v>
      </c>
      <c r="B66" s="66" t="s">
        <v>180</v>
      </c>
      <c r="C66" s="66" t="s">
        <v>73</v>
      </c>
      <c r="D66" s="66" t="s">
        <v>77</v>
      </c>
      <c r="E66" s="66" t="s">
        <v>72</v>
      </c>
      <c r="F66" s="67">
        <v>3000000</v>
      </c>
      <c r="G66" s="67">
        <v>0</v>
      </c>
      <c r="H66" s="68">
        <v>0</v>
      </c>
    </row>
    <row r="67" spans="1:8" customFormat="1" ht="15" customHeight="1">
      <c r="A67" s="75" t="s">
        <v>7</v>
      </c>
      <c r="B67" s="76" t="s">
        <v>145</v>
      </c>
      <c r="C67" s="76"/>
      <c r="D67" s="76"/>
      <c r="E67" s="76"/>
      <c r="F67" s="77">
        <v>8702119</v>
      </c>
      <c r="G67" s="77">
        <v>5657220</v>
      </c>
      <c r="H67" s="78">
        <v>6781300</v>
      </c>
    </row>
    <row r="68" spans="1:8" customFormat="1" ht="34.5" customHeight="1">
      <c r="A68" s="75" t="s">
        <v>61</v>
      </c>
      <c r="B68" s="76" t="s">
        <v>147</v>
      </c>
      <c r="C68" s="76"/>
      <c r="D68" s="76"/>
      <c r="E68" s="76"/>
      <c r="F68" s="77">
        <v>2919991</v>
      </c>
      <c r="G68" s="77">
        <v>2498391</v>
      </c>
      <c r="H68" s="78">
        <v>2798391</v>
      </c>
    </row>
    <row r="69" spans="1:8" customFormat="1" ht="57" customHeight="1">
      <c r="A69" s="65" t="s">
        <v>9</v>
      </c>
      <c r="B69" s="66" t="s">
        <v>147</v>
      </c>
      <c r="C69" s="66" t="s">
        <v>97</v>
      </c>
      <c r="D69" s="66"/>
      <c r="E69" s="66"/>
      <c r="F69" s="67">
        <v>2919991</v>
      </c>
      <c r="G69" s="67">
        <v>2498391</v>
      </c>
      <c r="H69" s="68">
        <v>2798391</v>
      </c>
    </row>
    <row r="70" spans="1:8" customFormat="1" ht="23.25" customHeight="1">
      <c r="A70" s="65" t="s">
        <v>10</v>
      </c>
      <c r="B70" s="66" t="s">
        <v>147</v>
      </c>
      <c r="C70" s="66" t="s">
        <v>83</v>
      </c>
      <c r="D70" s="66" t="s">
        <v>71</v>
      </c>
      <c r="E70" s="66" t="s">
        <v>81</v>
      </c>
      <c r="F70" s="67">
        <v>2919991</v>
      </c>
      <c r="G70" s="67">
        <v>2498391</v>
      </c>
      <c r="H70" s="68">
        <v>2798391</v>
      </c>
    </row>
    <row r="71" spans="1:8" customFormat="1" ht="23.25" customHeight="1">
      <c r="A71" s="75" t="s">
        <v>62</v>
      </c>
      <c r="B71" s="76" t="s">
        <v>148</v>
      </c>
      <c r="C71" s="76"/>
      <c r="D71" s="76"/>
      <c r="E71" s="76"/>
      <c r="F71" s="77">
        <v>1722000</v>
      </c>
      <c r="G71" s="77">
        <v>1037900</v>
      </c>
      <c r="H71" s="78">
        <v>1486900</v>
      </c>
    </row>
    <row r="72" spans="1:8" customFormat="1" ht="23.25" customHeight="1">
      <c r="A72" s="65" t="s">
        <v>69</v>
      </c>
      <c r="B72" s="66" t="s">
        <v>148</v>
      </c>
      <c r="C72" s="66" t="s">
        <v>100</v>
      </c>
      <c r="D72" s="66"/>
      <c r="E72" s="66"/>
      <c r="F72" s="67">
        <v>1620900</v>
      </c>
      <c r="G72" s="67">
        <v>837900</v>
      </c>
      <c r="H72" s="68">
        <v>1286900</v>
      </c>
    </row>
    <row r="73" spans="1:8" customFormat="1" ht="34.5" customHeight="1">
      <c r="A73" s="65" t="s">
        <v>11</v>
      </c>
      <c r="B73" s="66" t="s">
        <v>148</v>
      </c>
      <c r="C73" s="66" t="s">
        <v>99</v>
      </c>
      <c r="D73" s="66" t="s">
        <v>71</v>
      </c>
      <c r="E73" s="66" t="s">
        <v>81</v>
      </c>
      <c r="F73" s="67">
        <v>1620900</v>
      </c>
      <c r="G73" s="67">
        <v>837900</v>
      </c>
      <c r="H73" s="68">
        <v>1286900</v>
      </c>
    </row>
    <row r="74" spans="1:8" customFormat="1" ht="15" customHeight="1">
      <c r="A74" s="65" t="s">
        <v>12</v>
      </c>
      <c r="B74" s="66" t="s">
        <v>148</v>
      </c>
      <c r="C74" s="66" t="s">
        <v>82</v>
      </c>
      <c r="D74" s="66"/>
      <c r="E74" s="66"/>
      <c r="F74" s="67">
        <v>101100</v>
      </c>
      <c r="G74" s="67">
        <v>200000</v>
      </c>
      <c r="H74" s="68">
        <v>200000</v>
      </c>
    </row>
    <row r="75" spans="1:8" customFormat="1" ht="15" customHeight="1">
      <c r="A75" s="65" t="s">
        <v>70</v>
      </c>
      <c r="B75" s="66" t="s">
        <v>148</v>
      </c>
      <c r="C75" s="66" t="s">
        <v>98</v>
      </c>
      <c r="D75" s="66" t="s">
        <v>71</v>
      </c>
      <c r="E75" s="66" t="s">
        <v>81</v>
      </c>
      <c r="F75" s="67">
        <v>101100</v>
      </c>
      <c r="G75" s="67">
        <v>200000</v>
      </c>
      <c r="H75" s="68">
        <v>200000</v>
      </c>
    </row>
    <row r="76" spans="1:8" customFormat="1" ht="23.25" customHeight="1">
      <c r="A76" s="75" t="s">
        <v>31</v>
      </c>
      <c r="B76" s="76" t="s">
        <v>151</v>
      </c>
      <c r="C76" s="76"/>
      <c r="D76" s="76"/>
      <c r="E76" s="76"/>
      <c r="F76" s="77">
        <v>32200</v>
      </c>
      <c r="G76" s="77">
        <v>32200</v>
      </c>
      <c r="H76" s="78">
        <v>32200</v>
      </c>
    </row>
    <row r="77" spans="1:8" customFormat="1" ht="15" customHeight="1">
      <c r="A77" s="65" t="s">
        <v>14</v>
      </c>
      <c r="B77" s="66" t="s">
        <v>151</v>
      </c>
      <c r="C77" s="66" t="s">
        <v>132</v>
      </c>
      <c r="D77" s="66"/>
      <c r="E77" s="66"/>
      <c r="F77" s="67">
        <v>32200</v>
      </c>
      <c r="G77" s="67">
        <v>32200</v>
      </c>
      <c r="H77" s="68">
        <v>32200</v>
      </c>
    </row>
    <row r="78" spans="1:8" customFormat="1" ht="15" customHeight="1">
      <c r="A78" s="65" t="s">
        <v>15</v>
      </c>
      <c r="B78" s="66" t="s">
        <v>151</v>
      </c>
      <c r="C78" s="66" t="s">
        <v>131</v>
      </c>
      <c r="D78" s="66" t="s">
        <v>71</v>
      </c>
      <c r="E78" s="66" t="s">
        <v>79</v>
      </c>
      <c r="F78" s="67">
        <v>32200</v>
      </c>
      <c r="G78" s="67">
        <v>32200</v>
      </c>
      <c r="H78" s="68">
        <v>32200</v>
      </c>
    </row>
    <row r="79" spans="1:8" customFormat="1" ht="34.5" customHeight="1">
      <c r="A79" s="75" t="s">
        <v>63</v>
      </c>
      <c r="B79" s="76" t="s">
        <v>153</v>
      </c>
      <c r="C79" s="76"/>
      <c r="D79" s="76"/>
      <c r="E79" s="76"/>
      <c r="F79" s="77">
        <v>110000</v>
      </c>
      <c r="G79" s="77">
        <v>0</v>
      </c>
      <c r="H79" s="78">
        <v>0</v>
      </c>
    </row>
    <row r="80" spans="1:8" customFormat="1" ht="23.25" customHeight="1">
      <c r="A80" s="65" t="s">
        <v>69</v>
      </c>
      <c r="B80" s="66" t="s">
        <v>153</v>
      </c>
      <c r="C80" s="66" t="s">
        <v>100</v>
      </c>
      <c r="D80" s="66"/>
      <c r="E80" s="66"/>
      <c r="F80" s="67">
        <v>110000</v>
      </c>
      <c r="G80" s="67">
        <v>0</v>
      </c>
      <c r="H80" s="68">
        <v>0</v>
      </c>
    </row>
    <row r="81" spans="1:8" customFormat="1" ht="34.5" customHeight="1">
      <c r="A81" s="65" t="s">
        <v>11</v>
      </c>
      <c r="B81" s="66" t="s">
        <v>153</v>
      </c>
      <c r="C81" s="66" t="s">
        <v>99</v>
      </c>
      <c r="D81" s="66" t="s">
        <v>71</v>
      </c>
      <c r="E81" s="66" t="s">
        <v>78</v>
      </c>
      <c r="F81" s="67">
        <v>110000</v>
      </c>
      <c r="G81" s="67">
        <v>0</v>
      </c>
      <c r="H81" s="68">
        <v>0</v>
      </c>
    </row>
    <row r="82" spans="1:8" customFormat="1" ht="15" customHeight="1">
      <c r="A82" s="75" t="s">
        <v>19</v>
      </c>
      <c r="B82" s="76" t="s">
        <v>154</v>
      </c>
      <c r="C82" s="76"/>
      <c r="D82" s="76"/>
      <c r="E82" s="76"/>
      <c r="F82" s="77">
        <v>132896</v>
      </c>
      <c r="G82" s="77">
        <v>5000</v>
      </c>
      <c r="H82" s="78">
        <v>5000</v>
      </c>
    </row>
    <row r="83" spans="1:8" customFormat="1" ht="23.25" customHeight="1">
      <c r="A83" s="65" t="s">
        <v>69</v>
      </c>
      <c r="B83" s="66" t="s">
        <v>154</v>
      </c>
      <c r="C83" s="66" t="s">
        <v>100</v>
      </c>
      <c r="D83" s="66"/>
      <c r="E83" s="66"/>
      <c r="F83" s="67">
        <v>122896</v>
      </c>
      <c r="G83" s="67">
        <v>0</v>
      </c>
      <c r="H83" s="68">
        <v>0</v>
      </c>
    </row>
    <row r="84" spans="1:8" customFormat="1" ht="34.5" customHeight="1">
      <c r="A84" s="65" t="s">
        <v>11</v>
      </c>
      <c r="B84" s="66" t="s">
        <v>154</v>
      </c>
      <c r="C84" s="66" t="s">
        <v>99</v>
      </c>
      <c r="D84" s="66" t="s">
        <v>71</v>
      </c>
      <c r="E84" s="66" t="s">
        <v>78</v>
      </c>
      <c r="F84" s="67">
        <v>122896</v>
      </c>
      <c r="G84" s="67">
        <v>0</v>
      </c>
      <c r="H84" s="68">
        <v>0</v>
      </c>
    </row>
    <row r="85" spans="1:8" customFormat="1" ht="15" customHeight="1">
      <c r="A85" s="65" t="s">
        <v>12</v>
      </c>
      <c r="B85" s="66" t="s">
        <v>154</v>
      </c>
      <c r="C85" s="66" t="s">
        <v>82</v>
      </c>
      <c r="D85" s="66"/>
      <c r="E85" s="66"/>
      <c r="F85" s="67">
        <v>10000</v>
      </c>
      <c r="G85" s="67">
        <v>5000</v>
      </c>
      <c r="H85" s="68">
        <v>5000</v>
      </c>
    </row>
    <row r="86" spans="1:8" customFormat="1" ht="15" customHeight="1">
      <c r="A86" s="65" t="s">
        <v>70</v>
      </c>
      <c r="B86" s="66" t="s">
        <v>154</v>
      </c>
      <c r="C86" s="66" t="s">
        <v>98</v>
      </c>
      <c r="D86" s="66" t="s">
        <v>71</v>
      </c>
      <c r="E86" s="66" t="s">
        <v>78</v>
      </c>
      <c r="F86" s="67">
        <v>10000</v>
      </c>
      <c r="G86" s="67">
        <v>5000</v>
      </c>
      <c r="H86" s="68">
        <v>5000</v>
      </c>
    </row>
    <row r="87" spans="1:8" customFormat="1" ht="15" customHeight="1">
      <c r="A87" s="75" t="s">
        <v>91</v>
      </c>
      <c r="B87" s="76" t="s">
        <v>155</v>
      </c>
      <c r="C87" s="76"/>
      <c r="D87" s="76"/>
      <c r="E87" s="76"/>
      <c r="F87" s="77">
        <v>22340</v>
      </c>
      <c r="G87" s="77">
        <v>0</v>
      </c>
      <c r="H87" s="78">
        <v>0</v>
      </c>
    </row>
    <row r="88" spans="1:8" customFormat="1" ht="57" customHeight="1">
      <c r="A88" s="65" t="s">
        <v>9</v>
      </c>
      <c r="B88" s="66" t="s">
        <v>155</v>
      </c>
      <c r="C88" s="66" t="s">
        <v>97</v>
      </c>
      <c r="D88" s="66"/>
      <c r="E88" s="66"/>
      <c r="F88" s="67">
        <v>22340</v>
      </c>
      <c r="G88" s="67">
        <v>0</v>
      </c>
      <c r="H88" s="68">
        <v>0</v>
      </c>
    </row>
    <row r="89" spans="1:8" customFormat="1" ht="23.25" customHeight="1">
      <c r="A89" s="65" t="s">
        <v>10</v>
      </c>
      <c r="B89" s="66" t="s">
        <v>155</v>
      </c>
      <c r="C89" s="66" t="s">
        <v>83</v>
      </c>
      <c r="D89" s="66" t="s">
        <v>72</v>
      </c>
      <c r="E89" s="66" t="s">
        <v>74</v>
      </c>
      <c r="F89" s="67">
        <v>22340</v>
      </c>
      <c r="G89" s="67">
        <v>0</v>
      </c>
      <c r="H89" s="68">
        <v>0</v>
      </c>
    </row>
    <row r="90" spans="1:8" customFormat="1" ht="34.5" customHeight="1">
      <c r="A90" s="75" t="s">
        <v>27</v>
      </c>
      <c r="B90" s="76" t="s">
        <v>177</v>
      </c>
      <c r="C90" s="76"/>
      <c r="D90" s="76"/>
      <c r="E90" s="76"/>
      <c r="F90" s="77">
        <v>244100</v>
      </c>
      <c r="G90" s="77">
        <v>236600</v>
      </c>
      <c r="H90" s="78">
        <v>236600</v>
      </c>
    </row>
    <row r="91" spans="1:8" customFormat="1" ht="23.25" customHeight="1">
      <c r="A91" s="65" t="s">
        <v>28</v>
      </c>
      <c r="B91" s="66" t="s">
        <v>177</v>
      </c>
      <c r="C91" s="66" t="s">
        <v>106</v>
      </c>
      <c r="D91" s="66"/>
      <c r="E91" s="66"/>
      <c r="F91" s="67">
        <v>244100</v>
      </c>
      <c r="G91" s="67">
        <v>236600</v>
      </c>
      <c r="H91" s="68">
        <v>236600</v>
      </c>
    </row>
    <row r="92" spans="1:8" customFormat="1" ht="23.25" customHeight="1">
      <c r="A92" s="65" t="s">
        <v>105</v>
      </c>
      <c r="B92" s="66" t="s">
        <v>177</v>
      </c>
      <c r="C92" s="66" t="s">
        <v>104</v>
      </c>
      <c r="D92" s="66" t="s">
        <v>75</v>
      </c>
      <c r="E92" s="66" t="s">
        <v>71</v>
      </c>
      <c r="F92" s="67">
        <v>244100</v>
      </c>
      <c r="G92" s="67">
        <v>236600</v>
      </c>
      <c r="H92" s="68">
        <v>236600</v>
      </c>
    </row>
    <row r="93" spans="1:8" customFormat="1" ht="15" customHeight="1">
      <c r="A93" s="75" t="s">
        <v>8</v>
      </c>
      <c r="B93" s="76" t="s">
        <v>146</v>
      </c>
      <c r="C93" s="76"/>
      <c r="D93" s="76"/>
      <c r="E93" s="76"/>
      <c r="F93" s="77">
        <v>1138252</v>
      </c>
      <c r="G93" s="77">
        <v>1088109</v>
      </c>
      <c r="H93" s="78">
        <v>1088109</v>
      </c>
    </row>
    <row r="94" spans="1:8" customFormat="1" ht="57" customHeight="1">
      <c r="A94" s="65" t="s">
        <v>9</v>
      </c>
      <c r="B94" s="66" t="s">
        <v>146</v>
      </c>
      <c r="C94" s="66" t="s">
        <v>97</v>
      </c>
      <c r="D94" s="66"/>
      <c r="E94" s="66"/>
      <c r="F94" s="67">
        <v>1138252</v>
      </c>
      <c r="G94" s="67">
        <v>1088109</v>
      </c>
      <c r="H94" s="68">
        <v>1088109</v>
      </c>
    </row>
    <row r="95" spans="1:8" customFormat="1" ht="23.25" customHeight="1">
      <c r="A95" s="65" t="s">
        <v>10</v>
      </c>
      <c r="B95" s="66" t="s">
        <v>146</v>
      </c>
      <c r="C95" s="66" t="s">
        <v>83</v>
      </c>
      <c r="D95" s="66" t="s">
        <v>71</v>
      </c>
      <c r="E95" s="66" t="s">
        <v>72</v>
      </c>
      <c r="F95" s="67">
        <v>1138252</v>
      </c>
      <c r="G95" s="67">
        <v>1088109</v>
      </c>
      <c r="H95" s="68">
        <v>1088109</v>
      </c>
    </row>
    <row r="96" spans="1:8" customFormat="1" ht="23.25" customHeight="1">
      <c r="A96" s="75" t="s">
        <v>119</v>
      </c>
      <c r="B96" s="76" t="s">
        <v>164</v>
      </c>
      <c r="C96" s="76"/>
      <c r="D96" s="76"/>
      <c r="E96" s="76"/>
      <c r="F96" s="77">
        <v>208200</v>
      </c>
      <c r="G96" s="77">
        <v>8200</v>
      </c>
      <c r="H96" s="78">
        <v>8200</v>
      </c>
    </row>
    <row r="97" spans="1:8" customFormat="1" ht="23.25" customHeight="1">
      <c r="A97" s="65" t="s">
        <v>69</v>
      </c>
      <c r="B97" s="66" t="s">
        <v>164</v>
      </c>
      <c r="C97" s="66" t="s">
        <v>100</v>
      </c>
      <c r="D97" s="66"/>
      <c r="E97" s="66"/>
      <c r="F97" s="67">
        <v>208200</v>
      </c>
      <c r="G97" s="67">
        <v>8200</v>
      </c>
      <c r="H97" s="68">
        <v>8200</v>
      </c>
    </row>
    <row r="98" spans="1:8" customFormat="1" ht="34.5" customHeight="1">
      <c r="A98" s="65" t="s">
        <v>11</v>
      </c>
      <c r="B98" s="66" t="s">
        <v>164</v>
      </c>
      <c r="C98" s="66" t="s">
        <v>99</v>
      </c>
      <c r="D98" s="66" t="s">
        <v>76</v>
      </c>
      <c r="E98" s="66" t="s">
        <v>71</v>
      </c>
      <c r="F98" s="67">
        <v>208200</v>
      </c>
      <c r="G98" s="67">
        <v>8200</v>
      </c>
      <c r="H98" s="68">
        <v>8200</v>
      </c>
    </row>
    <row r="99" spans="1:8" customFormat="1" ht="15" customHeight="1">
      <c r="A99" s="75" t="s">
        <v>54</v>
      </c>
      <c r="B99" s="76" t="s">
        <v>152</v>
      </c>
      <c r="C99" s="76"/>
      <c r="D99" s="76"/>
      <c r="E99" s="76"/>
      <c r="F99" s="77">
        <v>10000</v>
      </c>
      <c r="G99" s="77">
        <v>0</v>
      </c>
      <c r="H99" s="78">
        <v>0</v>
      </c>
    </row>
    <row r="100" spans="1:8" customFormat="1" ht="15" customHeight="1">
      <c r="A100" s="65" t="s">
        <v>12</v>
      </c>
      <c r="B100" s="66" t="s">
        <v>152</v>
      </c>
      <c r="C100" s="66" t="s">
        <v>82</v>
      </c>
      <c r="D100" s="66"/>
      <c r="E100" s="66"/>
      <c r="F100" s="67">
        <v>10000</v>
      </c>
      <c r="G100" s="67">
        <v>0</v>
      </c>
      <c r="H100" s="68">
        <v>0</v>
      </c>
    </row>
    <row r="101" spans="1:8" customFormat="1" ht="15" customHeight="1">
      <c r="A101" s="65" t="s">
        <v>17</v>
      </c>
      <c r="B101" s="66" t="s">
        <v>152</v>
      </c>
      <c r="C101" s="66" t="s">
        <v>130</v>
      </c>
      <c r="D101" s="66" t="s">
        <v>71</v>
      </c>
      <c r="E101" s="66" t="s">
        <v>77</v>
      </c>
      <c r="F101" s="67">
        <v>10000</v>
      </c>
      <c r="G101" s="67">
        <v>0</v>
      </c>
      <c r="H101" s="68">
        <v>0</v>
      </c>
    </row>
    <row r="102" spans="1:8" customFormat="1" ht="34.5" customHeight="1">
      <c r="A102" s="75" t="s">
        <v>128</v>
      </c>
      <c r="B102" s="76" t="s">
        <v>156</v>
      </c>
      <c r="C102" s="76"/>
      <c r="D102" s="76"/>
      <c r="E102" s="76"/>
      <c r="F102" s="77">
        <v>162040</v>
      </c>
      <c r="G102" s="77">
        <v>459020</v>
      </c>
      <c r="H102" s="78">
        <v>502900</v>
      </c>
    </row>
    <row r="103" spans="1:8" customFormat="1" ht="57" customHeight="1">
      <c r="A103" s="65" t="s">
        <v>9</v>
      </c>
      <c r="B103" s="66" t="s">
        <v>156</v>
      </c>
      <c r="C103" s="66" t="s">
        <v>97</v>
      </c>
      <c r="D103" s="66"/>
      <c r="E103" s="66"/>
      <c r="F103" s="67">
        <v>156070</v>
      </c>
      <c r="G103" s="67">
        <v>420720</v>
      </c>
      <c r="H103" s="68">
        <v>464160</v>
      </c>
    </row>
    <row r="104" spans="1:8" customFormat="1" ht="23.25" customHeight="1">
      <c r="A104" s="65" t="s">
        <v>10</v>
      </c>
      <c r="B104" s="66" t="s">
        <v>156</v>
      </c>
      <c r="C104" s="66" t="s">
        <v>83</v>
      </c>
      <c r="D104" s="66" t="s">
        <v>72</v>
      </c>
      <c r="E104" s="66" t="s">
        <v>74</v>
      </c>
      <c r="F104" s="67">
        <v>156070</v>
      </c>
      <c r="G104" s="67">
        <v>420720</v>
      </c>
      <c r="H104" s="68">
        <v>464160</v>
      </c>
    </row>
    <row r="105" spans="1:8" customFormat="1" ht="23.25" customHeight="1">
      <c r="A105" s="65" t="s">
        <v>69</v>
      </c>
      <c r="B105" s="66" t="s">
        <v>156</v>
      </c>
      <c r="C105" s="66" t="s">
        <v>100</v>
      </c>
      <c r="D105" s="66"/>
      <c r="E105" s="66"/>
      <c r="F105" s="67">
        <v>5970</v>
      </c>
      <c r="G105" s="67">
        <v>38300</v>
      </c>
      <c r="H105" s="68">
        <v>38740</v>
      </c>
    </row>
    <row r="106" spans="1:8" customFormat="1" ht="34.5" customHeight="1">
      <c r="A106" s="65" t="s">
        <v>11</v>
      </c>
      <c r="B106" s="66" t="s">
        <v>156</v>
      </c>
      <c r="C106" s="66" t="s">
        <v>99</v>
      </c>
      <c r="D106" s="66" t="s">
        <v>72</v>
      </c>
      <c r="E106" s="66" t="s">
        <v>74</v>
      </c>
      <c r="F106" s="67">
        <v>5970</v>
      </c>
      <c r="G106" s="67">
        <v>38300</v>
      </c>
      <c r="H106" s="68">
        <v>38740</v>
      </c>
    </row>
    <row r="107" spans="1:8" customFormat="1" ht="23.25" customHeight="1">
      <c r="A107" s="75" t="s">
        <v>64</v>
      </c>
      <c r="B107" s="76" t="s">
        <v>149</v>
      </c>
      <c r="C107" s="76"/>
      <c r="D107" s="76"/>
      <c r="E107" s="76"/>
      <c r="F107" s="77">
        <v>100</v>
      </c>
      <c r="G107" s="77">
        <v>100</v>
      </c>
      <c r="H107" s="78">
        <v>100</v>
      </c>
    </row>
    <row r="108" spans="1:8" customFormat="1" ht="23.25" customHeight="1">
      <c r="A108" s="65" t="s">
        <v>69</v>
      </c>
      <c r="B108" s="66" t="s">
        <v>149</v>
      </c>
      <c r="C108" s="66" t="s">
        <v>100</v>
      </c>
      <c r="D108" s="66"/>
      <c r="E108" s="66"/>
      <c r="F108" s="67">
        <v>100</v>
      </c>
      <c r="G108" s="67">
        <v>100</v>
      </c>
      <c r="H108" s="68">
        <v>100</v>
      </c>
    </row>
    <row r="109" spans="1:8" customFormat="1" ht="34.5" customHeight="1">
      <c r="A109" s="65" t="s">
        <v>11</v>
      </c>
      <c r="B109" s="66" t="s">
        <v>149</v>
      </c>
      <c r="C109" s="66" t="s">
        <v>99</v>
      </c>
      <c r="D109" s="66" t="s">
        <v>71</v>
      </c>
      <c r="E109" s="66" t="s">
        <v>81</v>
      </c>
      <c r="F109" s="67">
        <v>100</v>
      </c>
      <c r="G109" s="67">
        <v>100</v>
      </c>
      <c r="H109" s="68">
        <v>100</v>
      </c>
    </row>
    <row r="110" spans="1:8" customFormat="1" ht="23.25" customHeight="1">
      <c r="A110" s="75" t="s">
        <v>66</v>
      </c>
      <c r="B110" s="76" t="s">
        <v>150</v>
      </c>
      <c r="C110" s="76"/>
      <c r="D110" s="76"/>
      <c r="E110" s="76"/>
      <c r="F110" s="77">
        <v>2000000</v>
      </c>
      <c r="G110" s="77">
        <v>0</v>
      </c>
      <c r="H110" s="78">
        <v>0</v>
      </c>
    </row>
    <row r="111" spans="1:8" customFormat="1" ht="57" customHeight="1">
      <c r="A111" s="65" t="s">
        <v>9</v>
      </c>
      <c r="B111" s="66" t="s">
        <v>150</v>
      </c>
      <c r="C111" s="66" t="s">
        <v>97</v>
      </c>
      <c r="D111" s="66"/>
      <c r="E111" s="66"/>
      <c r="F111" s="67">
        <v>2000000</v>
      </c>
      <c r="G111" s="67">
        <v>0</v>
      </c>
      <c r="H111" s="68">
        <v>0</v>
      </c>
    </row>
    <row r="112" spans="1:8" customFormat="1" ht="23.25" customHeight="1">
      <c r="A112" s="65" t="s">
        <v>10</v>
      </c>
      <c r="B112" s="66" t="s">
        <v>150</v>
      </c>
      <c r="C112" s="66" t="s">
        <v>83</v>
      </c>
      <c r="D112" s="66" t="s">
        <v>71</v>
      </c>
      <c r="E112" s="66" t="s">
        <v>81</v>
      </c>
      <c r="F112" s="67">
        <v>2000000</v>
      </c>
      <c r="G112" s="67">
        <v>0</v>
      </c>
      <c r="H112" s="68">
        <v>0</v>
      </c>
    </row>
    <row r="113" spans="1:8" customFormat="1" ht="15" customHeight="1">
      <c r="A113" s="75" t="s">
        <v>95</v>
      </c>
      <c r="B113" s="76" t="s">
        <v>181</v>
      </c>
      <c r="C113" s="76"/>
      <c r="D113" s="76"/>
      <c r="E113" s="76"/>
      <c r="F113" s="77">
        <v>0</v>
      </c>
      <c r="G113" s="77">
        <v>291700</v>
      </c>
      <c r="H113" s="78">
        <v>622900</v>
      </c>
    </row>
    <row r="114" spans="1:8" customFormat="1" ht="15" customHeight="1">
      <c r="A114" s="65" t="s">
        <v>95</v>
      </c>
      <c r="B114" s="66" t="s">
        <v>181</v>
      </c>
      <c r="C114" s="66" t="s">
        <v>86</v>
      </c>
      <c r="D114" s="66"/>
      <c r="E114" s="66"/>
      <c r="F114" s="67">
        <v>0</v>
      </c>
      <c r="G114" s="67">
        <v>291700</v>
      </c>
      <c r="H114" s="68">
        <v>622900</v>
      </c>
    </row>
    <row r="115" spans="1:8" customFormat="1" ht="15" customHeight="1" thickBot="1">
      <c r="A115" s="65" t="s">
        <v>95</v>
      </c>
      <c r="B115" s="66" t="s">
        <v>181</v>
      </c>
      <c r="C115" s="66" t="s">
        <v>85</v>
      </c>
      <c r="D115" s="66" t="s">
        <v>94</v>
      </c>
      <c r="E115" s="66" t="s">
        <v>94</v>
      </c>
      <c r="F115" s="67">
        <v>0</v>
      </c>
      <c r="G115" s="67">
        <v>291700</v>
      </c>
      <c r="H115" s="68">
        <v>622900</v>
      </c>
    </row>
    <row r="116" spans="1:8" customFormat="1" ht="13.5" customHeight="1" thickBot="1">
      <c r="A116" s="95" t="s">
        <v>29</v>
      </c>
      <c r="B116" s="95"/>
      <c r="C116" s="95"/>
      <c r="D116" s="95"/>
      <c r="E116" s="95"/>
      <c r="F116" s="69">
        <v>83201579.299999997</v>
      </c>
      <c r="G116" s="69">
        <v>12125320</v>
      </c>
      <c r="H116" s="70">
        <v>12961100</v>
      </c>
    </row>
  </sheetData>
  <mergeCells count="9">
    <mergeCell ref="A116:E116"/>
    <mergeCell ref="E2:H2"/>
    <mergeCell ref="A4:H4"/>
    <mergeCell ref="A6:H6"/>
    <mergeCell ref="A7:A8"/>
    <mergeCell ref="B7:B8"/>
    <mergeCell ref="C7:C8"/>
    <mergeCell ref="D7:D8"/>
    <mergeCell ref="E7:E8"/>
  </mergeCells>
  <pageMargins left="0.78740157480314965" right="0" top="0" bottom="0" header="0.31496062992125984" footer="0.31496062992125984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48"/>
  <sheetViews>
    <sheetView topLeftCell="A136" workbookViewId="0">
      <selection activeCell="A7" sqref="A7:XFD148"/>
    </sheetView>
  </sheetViews>
  <sheetFormatPr defaultRowHeight="15"/>
  <cols>
    <col min="1" max="1" width="39.5703125" style="17" customWidth="1"/>
    <col min="2" max="2" width="9.28515625" style="17" customWidth="1"/>
    <col min="3" max="3" width="9" style="17" customWidth="1"/>
    <col min="4" max="4" width="10.140625" style="17" customWidth="1"/>
    <col min="5" max="5" width="11" style="17" customWidth="1"/>
    <col min="6" max="6" width="9" style="17" customWidth="1"/>
    <col min="7" max="9" width="15.7109375" style="17" customWidth="1"/>
    <col min="10" max="16384" width="9.140625" style="17"/>
  </cols>
  <sheetData>
    <row r="1" spans="1:9" ht="10.15" customHeight="1">
      <c r="A1" s="18"/>
      <c r="B1" s="18"/>
      <c r="C1" s="18"/>
      <c r="D1" s="18"/>
      <c r="E1" s="18"/>
      <c r="F1" s="18"/>
      <c r="G1" s="18"/>
      <c r="H1" s="18"/>
      <c r="I1" s="18"/>
    </row>
    <row r="2" spans="1:9" ht="51" customHeight="1">
      <c r="A2" s="18"/>
      <c r="B2" s="18"/>
      <c r="C2" s="18"/>
      <c r="D2" s="23"/>
      <c r="E2" s="23"/>
      <c r="F2" s="96" t="s">
        <v>143</v>
      </c>
      <c r="G2" s="96"/>
      <c r="H2" s="96"/>
      <c r="I2" s="96"/>
    </row>
    <row r="3" spans="1:9" ht="11.45" customHeight="1">
      <c r="A3" s="18"/>
      <c r="B3" s="18"/>
      <c r="C3" s="18"/>
      <c r="D3" s="18"/>
      <c r="E3" s="18"/>
      <c r="F3" s="18"/>
      <c r="G3" s="18"/>
      <c r="H3" s="18"/>
      <c r="I3" s="22"/>
    </row>
    <row r="4" spans="1:9" ht="15" customHeight="1">
      <c r="A4" s="97" t="s">
        <v>141</v>
      </c>
      <c r="B4" s="98"/>
      <c r="C4" s="98"/>
      <c r="D4" s="98"/>
      <c r="E4" s="98"/>
      <c r="F4" s="98"/>
      <c r="G4" s="98"/>
      <c r="H4" s="98"/>
      <c r="I4" s="98"/>
    </row>
    <row r="5" spans="1:9" ht="11.45" customHeight="1">
      <c r="A5" s="18"/>
      <c r="B5" s="18"/>
      <c r="C5" s="18"/>
      <c r="D5" s="18"/>
      <c r="E5" s="18"/>
      <c r="F5" s="18"/>
      <c r="G5" s="18"/>
      <c r="H5" s="18"/>
      <c r="I5" s="22"/>
    </row>
    <row r="6" spans="1:9" ht="10.9" customHeight="1" thickBot="1">
      <c r="A6" s="100" t="s">
        <v>135</v>
      </c>
      <c r="B6" s="100"/>
      <c r="C6" s="100"/>
      <c r="D6" s="100"/>
      <c r="E6" s="100"/>
      <c r="F6" s="100"/>
      <c r="G6" s="100"/>
      <c r="H6" s="100"/>
      <c r="I6" s="100"/>
    </row>
    <row r="7" spans="1:9" customFormat="1" ht="12.75" customHeight="1" thickBot="1">
      <c r="A7" s="101" t="s">
        <v>0</v>
      </c>
      <c r="B7" s="101" t="s">
        <v>30</v>
      </c>
      <c r="C7" s="101" t="s">
        <v>1</v>
      </c>
      <c r="D7" s="101" t="s">
        <v>2</v>
      </c>
      <c r="E7" s="101" t="s">
        <v>3</v>
      </c>
      <c r="F7" s="101" t="s">
        <v>4</v>
      </c>
      <c r="G7" s="56" t="s">
        <v>56</v>
      </c>
      <c r="H7" s="56" t="s">
        <v>5</v>
      </c>
      <c r="I7" s="56" t="s">
        <v>5</v>
      </c>
    </row>
    <row r="8" spans="1:9" customFormat="1" ht="13.5" customHeight="1" thickBot="1">
      <c r="A8" s="101"/>
      <c r="B8" s="101"/>
      <c r="C8" s="101"/>
      <c r="D8" s="101"/>
      <c r="E8" s="101"/>
      <c r="F8" s="101"/>
      <c r="G8" s="57" t="s">
        <v>58</v>
      </c>
      <c r="H8" s="57" t="s">
        <v>65</v>
      </c>
      <c r="I8" s="57" t="s">
        <v>89</v>
      </c>
    </row>
    <row r="9" spans="1:9" customFormat="1" ht="15" customHeight="1" thickBot="1">
      <c r="A9" s="58">
        <v>1</v>
      </c>
      <c r="B9" s="59">
        <v>2</v>
      </c>
      <c r="C9" s="59">
        <v>3</v>
      </c>
      <c r="D9" s="59">
        <v>4</v>
      </c>
      <c r="E9" s="59">
        <v>5</v>
      </c>
      <c r="F9" s="59">
        <v>6</v>
      </c>
      <c r="G9" s="60">
        <v>7</v>
      </c>
      <c r="H9" s="60">
        <v>8</v>
      </c>
      <c r="I9" s="60">
        <v>9</v>
      </c>
    </row>
    <row r="10" spans="1:9" customFormat="1" ht="23.25" customHeight="1">
      <c r="A10" s="71" t="s">
        <v>140</v>
      </c>
      <c r="B10" s="79" t="s">
        <v>87</v>
      </c>
      <c r="C10" s="72"/>
      <c r="D10" s="72"/>
      <c r="E10" s="72"/>
      <c r="F10" s="72"/>
      <c r="G10" s="73">
        <v>83201579.299999997</v>
      </c>
      <c r="H10" s="73">
        <v>12125320</v>
      </c>
      <c r="I10" s="74">
        <v>12961100</v>
      </c>
    </row>
    <row r="11" spans="1:9" customFormat="1" ht="15" customHeight="1">
      <c r="A11" s="75" t="s">
        <v>134</v>
      </c>
      <c r="B11" s="80" t="s">
        <v>87</v>
      </c>
      <c r="C11" s="76" t="s">
        <v>71</v>
      </c>
      <c r="D11" s="76"/>
      <c r="E11" s="76"/>
      <c r="F11" s="76"/>
      <c r="G11" s="77">
        <v>8065439</v>
      </c>
      <c r="H11" s="77">
        <v>4661700</v>
      </c>
      <c r="I11" s="78">
        <v>5410700</v>
      </c>
    </row>
    <row r="12" spans="1:9" customFormat="1" ht="34.5" customHeight="1">
      <c r="A12" s="75" t="s">
        <v>6</v>
      </c>
      <c r="B12" s="80" t="s">
        <v>87</v>
      </c>
      <c r="C12" s="76" t="s">
        <v>71</v>
      </c>
      <c r="D12" s="76" t="s">
        <v>72</v>
      </c>
      <c r="E12" s="76"/>
      <c r="F12" s="76"/>
      <c r="G12" s="77">
        <v>1138252</v>
      </c>
      <c r="H12" s="77">
        <v>1088109</v>
      </c>
      <c r="I12" s="78">
        <v>1088109</v>
      </c>
    </row>
    <row r="13" spans="1:9" customFormat="1" ht="15" customHeight="1">
      <c r="A13" s="75" t="s">
        <v>7</v>
      </c>
      <c r="B13" s="80" t="s">
        <v>87</v>
      </c>
      <c r="C13" s="76" t="s">
        <v>71</v>
      </c>
      <c r="D13" s="76" t="s">
        <v>72</v>
      </c>
      <c r="E13" s="81" t="s">
        <v>145</v>
      </c>
      <c r="F13" s="76"/>
      <c r="G13" s="77">
        <v>1138252</v>
      </c>
      <c r="H13" s="77">
        <v>1088109</v>
      </c>
      <c r="I13" s="78">
        <v>1088109</v>
      </c>
    </row>
    <row r="14" spans="1:9" customFormat="1" ht="15" customHeight="1">
      <c r="A14" s="75" t="s">
        <v>8</v>
      </c>
      <c r="B14" s="80" t="s">
        <v>87</v>
      </c>
      <c r="C14" s="76" t="s">
        <v>71</v>
      </c>
      <c r="D14" s="76" t="s">
        <v>72</v>
      </c>
      <c r="E14" s="76" t="s">
        <v>146</v>
      </c>
      <c r="F14" s="76"/>
      <c r="G14" s="77">
        <v>1138252</v>
      </c>
      <c r="H14" s="77">
        <v>1088109</v>
      </c>
      <c r="I14" s="78">
        <v>1088109</v>
      </c>
    </row>
    <row r="15" spans="1:9" customFormat="1" ht="57" customHeight="1">
      <c r="A15" s="65" t="s">
        <v>9</v>
      </c>
      <c r="B15" s="82" t="s">
        <v>87</v>
      </c>
      <c r="C15" s="66" t="s">
        <v>71</v>
      </c>
      <c r="D15" s="66" t="s">
        <v>72</v>
      </c>
      <c r="E15" s="66" t="s">
        <v>146</v>
      </c>
      <c r="F15" s="66" t="s">
        <v>97</v>
      </c>
      <c r="G15" s="67">
        <v>1138252</v>
      </c>
      <c r="H15" s="67">
        <v>1088109</v>
      </c>
      <c r="I15" s="68">
        <v>1088109</v>
      </c>
    </row>
    <row r="16" spans="1:9" customFormat="1" ht="23.25" customHeight="1">
      <c r="A16" s="65" t="s">
        <v>10</v>
      </c>
      <c r="B16" s="82" t="s">
        <v>87</v>
      </c>
      <c r="C16" s="66" t="s">
        <v>71</v>
      </c>
      <c r="D16" s="66" t="s">
        <v>72</v>
      </c>
      <c r="E16" s="66" t="s">
        <v>146</v>
      </c>
      <c r="F16" s="66" t="s">
        <v>83</v>
      </c>
      <c r="G16" s="67">
        <v>1138252</v>
      </c>
      <c r="H16" s="67">
        <v>1088109</v>
      </c>
      <c r="I16" s="68">
        <v>1088109</v>
      </c>
    </row>
    <row r="17" spans="1:9" customFormat="1" ht="45.75" customHeight="1">
      <c r="A17" s="75" t="s">
        <v>133</v>
      </c>
      <c r="B17" s="80" t="s">
        <v>87</v>
      </c>
      <c r="C17" s="76" t="s">
        <v>71</v>
      </c>
      <c r="D17" s="76" t="s">
        <v>81</v>
      </c>
      <c r="E17" s="76"/>
      <c r="F17" s="76"/>
      <c r="G17" s="77">
        <v>6642091</v>
      </c>
      <c r="H17" s="77">
        <v>3536391</v>
      </c>
      <c r="I17" s="78">
        <v>4285391</v>
      </c>
    </row>
    <row r="18" spans="1:9" customFormat="1" ht="15" customHeight="1">
      <c r="A18" s="75" t="s">
        <v>7</v>
      </c>
      <c r="B18" s="80" t="s">
        <v>87</v>
      </c>
      <c r="C18" s="76" t="s">
        <v>71</v>
      </c>
      <c r="D18" s="76" t="s">
        <v>81</v>
      </c>
      <c r="E18" s="81" t="s">
        <v>145</v>
      </c>
      <c r="F18" s="76"/>
      <c r="G18" s="77">
        <v>6642091</v>
      </c>
      <c r="H18" s="77">
        <v>3536391</v>
      </c>
      <c r="I18" s="78">
        <v>4285391</v>
      </c>
    </row>
    <row r="19" spans="1:9" customFormat="1" ht="34.5" customHeight="1">
      <c r="A19" s="75" t="s">
        <v>61</v>
      </c>
      <c r="B19" s="80" t="s">
        <v>87</v>
      </c>
      <c r="C19" s="76" t="s">
        <v>71</v>
      </c>
      <c r="D19" s="76" t="s">
        <v>81</v>
      </c>
      <c r="E19" s="76" t="s">
        <v>147</v>
      </c>
      <c r="F19" s="76"/>
      <c r="G19" s="77">
        <v>2919991</v>
      </c>
      <c r="H19" s="77">
        <v>2498391</v>
      </c>
      <c r="I19" s="78">
        <v>2798391</v>
      </c>
    </row>
    <row r="20" spans="1:9" customFormat="1" ht="57" customHeight="1">
      <c r="A20" s="65" t="s">
        <v>9</v>
      </c>
      <c r="B20" s="82" t="s">
        <v>87</v>
      </c>
      <c r="C20" s="66" t="s">
        <v>71</v>
      </c>
      <c r="D20" s="66" t="s">
        <v>81</v>
      </c>
      <c r="E20" s="66" t="s">
        <v>147</v>
      </c>
      <c r="F20" s="66" t="s">
        <v>97</v>
      </c>
      <c r="G20" s="67">
        <v>2919991</v>
      </c>
      <c r="H20" s="67">
        <v>2498391</v>
      </c>
      <c r="I20" s="68">
        <v>2798391</v>
      </c>
    </row>
    <row r="21" spans="1:9" customFormat="1" ht="23.25" customHeight="1">
      <c r="A21" s="65" t="s">
        <v>10</v>
      </c>
      <c r="B21" s="82" t="s">
        <v>87</v>
      </c>
      <c r="C21" s="66" t="s">
        <v>71</v>
      </c>
      <c r="D21" s="66" t="s">
        <v>81</v>
      </c>
      <c r="E21" s="66" t="s">
        <v>147</v>
      </c>
      <c r="F21" s="66" t="s">
        <v>83</v>
      </c>
      <c r="G21" s="67">
        <v>2919991</v>
      </c>
      <c r="H21" s="67">
        <v>2498391</v>
      </c>
      <c r="I21" s="68">
        <v>2798391</v>
      </c>
    </row>
    <row r="22" spans="1:9" customFormat="1" ht="23.25" customHeight="1">
      <c r="A22" s="75" t="s">
        <v>62</v>
      </c>
      <c r="B22" s="80" t="s">
        <v>87</v>
      </c>
      <c r="C22" s="76" t="s">
        <v>71</v>
      </c>
      <c r="D22" s="76" t="s">
        <v>81</v>
      </c>
      <c r="E22" s="76" t="s">
        <v>148</v>
      </c>
      <c r="F22" s="76"/>
      <c r="G22" s="77">
        <v>1722000</v>
      </c>
      <c r="H22" s="77">
        <v>1037900</v>
      </c>
      <c r="I22" s="78">
        <v>1486900</v>
      </c>
    </row>
    <row r="23" spans="1:9" customFormat="1" ht="23.25" customHeight="1">
      <c r="A23" s="65" t="s">
        <v>69</v>
      </c>
      <c r="B23" s="82" t="s">
        <v>87</v>
      </c>
      <c r="C23" s="66" t="s">
        <v>71</v>
      </c>
      <c r="D23" s="66" t="s">
        <v>81</v>
      </c>
      <c r="E23" s="66" t="s">
        <v>148</v>
      </c>
      <c r="F23" s="66" t="s">
        <v>100</v>
      </c>
      <c r="G23" s="67">
        <v>1620900</v>
      </c>
      <c r="H23" s="67">
        <v>837900</v>
      </c>
      <c r="I23" s="68">
        <v>1286900</v>
      </c>
    </row>
    <row r="24" spans="1:9" customFormat="1" ht="34.5" customHeight="1">
      <c r="A24" s="65" t="s">
        <v>11</v>
      </c>
      <c r="B24" s="82" t="s">
        <v>87</v>
      </c>
      <c r="C24" s="66" t="s">
        <v>71</v>
      </c>
      <c r="D24" s="66" t="s">
        <v>81</v>
      </c>
      <c r="E24" s="66" t="s">
        <v>148</v>
      </c>
      <c r="F24" s="66" t="s">
        <v>99</v>
      </c>
      <c r="G24" s="67">
        <v>1620900</v>
      </c>
      <c r="H24" s="67">
        <v>837900</v>
      </c>
      <c r="I24" s="68">
        <v>1286900</v>
      </c>
    </row>
    <row r="25" spans="1:9" customFormat="1" ht="15" customHeight="1">
      <c r="A25" s="65" t="s">
        <v>12</v>
      </c>
      <c r="B25" s="82" t="s">
        <v>87</v>
      </c>
      <c r="C25" s="66" t="s">
        <v>71</v>
      </c>
      <c r="D25" s="66" t="s">
        <v>81</v>
      </c>
      <c r="E25" s="66" t="s">
        <v>148</v>
      </c>
      <c r="F25" s="66" t="s">
        <v>82</v>
      </c>
      <c r="G25" s="67">
        <v>101100</v>
      </c>
      <c r="H25" s="67">
        <v>200000</v>
      </c>
      <c r="I25" s="68">
        <v>200000</v>
      </c>
    </row>
    <row r="26" spans="1:9" customFormat="1" ht="15" customHeight="1">
      <c r="A26" s="65" t="s">
        <v>70</v>
      </c>
      <c r="B26" s="82" t="s">
        <v>87</v>
      </c>
      <c r="C26" s="66" t="s">
        <v>71</v>
      </c>
      <c r="D26" s="66" t="s">
        <v>81</v>
      </c>
      <c r="E26" s="66" t="s">
        <v>148</v>
      </c>
      <c r="F26" s="66" t="s">
        <v>98</v>
      </c>
      <c r="G26" s="67">
        <v>101100</v>
      </c>
      <c r="H26" s="67">
        <v>200000</v>
      </c>
      <c r="I26" s="68">
        <v>200000</v>
      </c>
    </row>
    <row r="27" spans="1:9" customFormat="1" ht="23.25" customHeight="1">
      <c r="A27" s="75" t="s">
        <v>64</v>
      </c>
      <c r="B27" s="80" t="s">
        <v>87</v>
      </c>
      <c r="C27" s="76" t="s">
        <v>71</v>
      </c>
      <c r="D27" s="76" t="s">
        <v>81</v>
      </c>
      <c r="E27" s="76" t="s">
        <v>149</v>
      </c>
      <c r="F27" s="76"/>
      <c r="G27" s="77">
        <v>100</v>
      </c>
      <c r="H27" s="77">
        <v>100</v>
      </c>
      <c r="I27" s="78">
        <v>100</v>
      </c>
    </row>
    <row r="28" spans="1:9" customFormat="1" ht="23.25" customHeight="1">
      <c r="A28" s="65" t="s">
        <v>69</v>
      </c>
      <c r="B28" s="82" t="s">
        <v>87</v>
      </c>
      <c r="C28" s="66" t="s">
        <v>71</v>
      </c>
      <c r="D28" s="66" t="s">
        <v>81</v>
      </c>
      <c r="E28" s="66" t="s">
        <v>149</v>
      </c>
      <c r="F28" s="66" t="s">
        <v>100</v>
      </c>
      <c r="G28" s="67">
        <v>100</v>
      </c>
      <c r="H28" s="67">
        <v>100</v>
      </c>
      <c r="I28" s="68">
        <v>100</v>
      </c>
    </row>
    <row r="29" spans="1:9" customFormat="1" ht="34.5" customHeight="1">
      <c r="A29" s="65" t="s">
        <v>11</v>
      </c>
      <c r="B29" s="82" t="s">
        <v>87</v>
      </c>
      <c r="C29" s="66" t="s">
        <v>71</v>
      </c>
      <c r="D29" s="66" t="s">
        <v>81</v>
      </c>
      <c r="E29" s="66" t="s">
        <v>149</v>
      </c>
      <c r="F29" s="66" t="s">
        <v>99</v>
      </c>
      <c r="G29" s="67">
        <v>100</v>
      </c>
      <c r="H29" s="67">
        <v>100</v>
      </c>
      <c r="I29" s="68">
        <v>100</v>
      </c>
    </row>
    <row r="30" spans="1:9" customFormat="1" ht="23.25" customHeight="1">
      <c r="A30" s="75" t="s">
        <v>66</v>
      </c>
      <c r="B30" s="80" t="s">
        <v>87</v>
      </c>
      <c r="C30" s="76" t="s">
        <v>71</v>
      </c>
      <c r="D30" s="76" t="s">
        <v>81</v>
      </c>
      <c r="E30" s="76" t="s">
        <v>150</v>
      </c>
      <c r="F30" s="76"/>
      <c r="G30" s="77">
        <v>2000000</v>
      </c>
      <c r="H30" s="77">
        <v>0</v>
      </c>
      <c r="I30" s="78">
        <v>0</v>
      </c>
    </row>
    <row r="31" spans="1:9" customFormat="1" ht="57" customHeight="1">
      <c r="A31" s="65" t="s">
        <v>9</v>
      </c>
      <c r="B31" s="82" t="s">
        <v>87</v>
      </c>
      <c r="C31" s="66" t="s">
        <v>71</v>
      </c>
      <c r="D31" s="66" t="s">
        <v>81</v>
      </c>
      <c r="E31" s="66" t="s">
        <v>150</v>
      </c>
      <c r="F31" s="66" t="s">
        <v>97</v>
      </c>
      <c r="G31" s="67">
        <v>2000000</v>
      </c>
      <c r="H31" s="67">
        <v>0</v>
      </c>
      <c r="I31" s="68">
        <v>0</v>
      </c>
    </row>
    <row r="32" spans="1:9" customFormat="1" ht="23.25" customHeight="1">
      <c r="A32" s="65" t="s">
        <v>10</v>
      </c>
      <c r="B32" s="82" t="s">
        <v>87</v>
      </c>
      <c r="C32" s="66" t="s">
        <v>71</v>
      </c>
      <c r="D32" s="66" t="s">
        <v>81</v>
      </c>
      <c r="E32" s="66" t="s">
        <v>150</v>
      </c>
      <c r="F32" s="66" t="s">
        <v>83</v>
      </c>
      <c r="G32" s="67">
        <v>2000000</v>
      </c>
      <c r="H32" s="67">
        <v>0</v>
      </c>
      <c r="I32" s="68">
        <v>0</v>
      </c>
    </row>
    <row r="33" spans="1:9" customFormat="1" ht="45.75" customHeight="1">
      <c r="A33" s="75" t="s">
        <v>13</v>
      </c>
      <c r="B33" s="80" t="s">
        <v>87</v>
      </c>
      <c r="C33" s="76" t="s">
        <v>71</v>
      </c>
      <c r="D33" s="76" t="s">
        <v>79</v>
      </c>
      <c r="E33" s="76"/>
      <c r="F33" s="76"/>
      <c r="G33" s="77">
        <v>32200</v>
      </c>
      <c r="H33" s="77">
        <v>32200</v>
      </c>
      <c r="I33" s="78">
        <v>32200</v>
      </c>
    </row>
    <row r="34" spans="1:9" customFormat="1" ht="15" customHeight="1">
      <c r="A34" s="75" t="s">
        <v>7</v>
      </c>
      <c r="B34" s="80" t="s">
        <v>87</v>
      </c>
      <c r="C34" s="76" t="s">
        <v>71</v>
      </c>
      <c r="D34" s="76" t="s">
        <v>79</v>
      </c>
      <c r="E34" s="81" t="s">
        <v>145</v>
      </c>
      <c r="F34" s="76"/>
      <c r="G34" s="77">
        <v>32200</v>
      </c>
      <c r="H34" s="77">
        <v>32200</v>
      </c>
      <c r="I34" s="78">
        <v>32200</v>
      </c>
    </row>
    <row r="35" spans="1:9" customFormat="1" ht="23.25" customHeight="1">
      <c r="A35" s="75" t="s">
        <v>31</v>
      </c>
      <c r="B35" s="80" t="s">
        <v>87</v>
      </c>
      <c r="C35" s="76" t="s">
        <v>71</v>
      </c>
      <c r="D35" s="76" t="s">
        <v>79</v>
      </c>
      <c r="E35" s="76" t="s">
        <v>151</v>
      </c>
      <c r="F35" s="76"/>
      <c r="G35" s="77">
        <v>32200</v>
      </c>
      <c r="H35" s="77">
        <v>32200</v>
      </c>
      <c r="I35" s="78">
        <v>32200</v>
      </c>
    </row>
    <row r="36" spans="1:9" customFormat="1" ht="15" customHeight="1">
      <c r="A36" s="65" t="s">
        <v>14</v>
      </c>
      <c r="B36" s="82" t="s">
        <v>87</v>
      </c>
      <c r="C36" s="66" t="s">
        <v>71</v>
      </c>
      <c r="D36" s="66" t="s">
        <v>79</v>
      </c>
      <c r="E36" s="66" t="s">
        <v>151</v>
      </c>
      <c r="F36" s="66" t="s">
        <v>132</v>
      </c>
      <c r="G36" s="67">
        <v>32200</v>
      </c>
      <c r="H36" s="67">
        <v>32200</v>
      </c>
      <c r="I36" s="68">
        <v>32200</v>
      </c>
    </row>
    <row r="37" spans="1:9" customFormat="1" ht="15" customHeight="1">
      <c r="A37" s="65" t="s">
        <v>15</v>
      </c>
      <c r="B37" s="82" t="s">
        <v>87</v>
      </c>
      <c r="C37" s="66" t="s">
        <v>71</v>
      </c>
      <c r="D37" s="66" t="s">
        <v>79</v>
      </c>
      <c r="E37" s="66" t="s">
        <v>151</v>
      </c>
      <c r="F37" s="66" t="s">
        <v>131</v>
      </c>
      <c r="G37" s="67">
        <v>32200</v>
      </c>
      <c r="H37" s="67">
        <v>32200</v>
      </c>
      <c r="I37" s="68">
        <v>32200</v>
      </c>
    </row>
    <row r="38" spans="1:9" customFormat="1" ht="15" customHeight="1">
      <c r="A38" s="75" t="s">
        <v>16</v>
      </c>
      <c r="B38" s="80" t="s">
        <v>87</v>
      </c>
      <c r="C38" s="76" t="s">
        <v>71</v>
      </c>
      <c r="D38" s="76" t="s">
        <v>77</v>
      </c>
      <c r="E38" s="76"/>
      <c r="F38" s="76"/>
      <c r="G38" s="77">
        <v>10000</v>
      </c>
      <c r="H38" s="77">
        <v>0</v>
      </c>
      <c r="I38" s="78">
        <v>0</v>
      </c>
    </row>
    <row r="39" spans="1:9" customFormat="1" ht="15" customHeight="1">
      <c r="A39" s="75" t="s">
        <v>7</v>
      </c>
      <c r="B39" s="80" t="s">
        <v>87</v>
      </c>
      <c r="C39" s="76" t="s">
        <v>71</v>
      </c>
      <c r="D39" s="76" t="s">
        <v>77</v>
      </c>
      <c r="E39" s="81" t="s">
        <v>145</v>
      </c>
      <c r="F39" s="76"/>
      <c r="G39" s="77">
        <v>10000</v>
      </c>
      <c r="H39" s="77">
        <v>0</v>
      </c>
      <c r="I39" s="78">
        <v>0</v>
      </c>
    </row>
    <row r="40" spans="1:9" customFormat="1" ht="15" customHeight="1">
      <c r="A40" s="75" t="s">
        <v>54</v>
      </c>
      <c r="B40" s="80" t="s">
        <v>87</v>
      </c>
      <c r="C40" s="76" t="s">
        <v>71</v>
      </c>
      <c r="D40" s="76" t="s">
        <v>77</v>
      </c>
      <c r="E40" s="76" t="s">
        <v>152</v>
      </c>
      <c r="F40" s="76"/>
      <c r="G40" s="77">
        <v>10000</v>
      </c>
      <c r="H40" s="77">
        <v>0</v>
      </c>
      <c r="I40" s="78">
        <v>0</v>
      </c>
    </row>
    <row r="41" spans="1:9" customFormat="1" ht="15" customHeight="1">
      <c r="A41" s="65" t="s">
        <v>12</v>
      </c>
      <c r="B41" s="82" t="s">
        <v>87</v>
      </c>
      <c r="C41" s="66" t="s">
        <v>71</v>
      </c>
      <c r="D41" s="66" t="s">
        <v>77</v>
      </c>
      <c r="E41" s="66" t="s">
        <v>152</v>
      </c>
      <c r="F41" s="66" t="s">
        <v>82</v>
      </c>
      <c r="G41" s="67">
        <v>10000</v>
      </c>
      <c r="H41" s="67">
        <v>0</v>
      </c>
      <c r="I41" s="68">
        <v>0</v>
      </c>
    </row>
    <row r="42" spans="1:9" customFormat="1" ht="15" customHeight="1">
      <c r="A42" s="65" t="s">
        <v>17</v>
      </c>
      <c r="B42" s="82" t="s">
        <v>87</v>
      </c>
      <c r="C42" s="66" t="s">
        <v>71</v>
      </c>
      <c r="D42" s="66" t="s">
        <v>77</v>
      </c>
      <c r="E42" s="66" t="s">
        <v>152</v>
      </c>
      <c r="F42" s="66" t="s">
        <v>130</v>
      </c>
      <c r="G42" s="67">
        <v>10000</v>
      </c>
      <c r="H42" s="67">
        <v>0</v>
      </c>
      <c r="I42" s="68">
        <v>0</v>
      </c>
    </row>
    <row r="43" spans="1:9" customFormat="1" ht="15" customHeight="1">
      <c r="A43" s="75" t="s">
        <v>18</v>
      </c>
      <c r="B43" s="80" t="s">
        <v>87</v>
      </c>
      <c r="C43" s="76" t="s">
        <v>71</v>
      </c>
      <c r="D43" s="76" t="s">
        <v>78</v>
      </c>
      <c r="E43" s="76"/>
      <c r="F43" s="76"/>
      <c r="G43" s="77">
        <v>242896</v>
      </c>
      <c r="H43" s="77">
        <v>5000</v>
      </c>
      <c r="I43" s="78">
        <v>5000</v>
      </c>
    </row>
    <row r="44" spans="1:9" customFormat="1" ht="15" customHeight="1">
      <c r="A44" s="75" t="s">
        <v>7</v>
      </c>
      <c r="B44" s="80" t="s">
        <v>87</v>
      </c>
      <c r="C44" s="76" t="s">
        <v>71</v>
      </c>
      <c r="D44" s="76" t="s">
        <v>78</v>
      </c>
      <c r="E44" s="81" t="s">
        <v>145</v>
      </c>
      <c r="F44" s="76"/>
      <c r="G44" s="77">
        <v>242896</v>
      </c>
      <c r="H44" s="77">
        <v>5000</v>
      </c>
      <c r="I44" s="78">
        <v>5000</v>
      </c>
    </row>
    <row r="45" spans="1:9" customFormat="1" ht="34.5" customHeight="1">
      <c r="A45" s="75" t="s">
        <v>63</v>
      </c>
      <c r="B45" s="80" t="s">
        <v>87</v>
      </c>
      <c r="C45" s="76" t="s">
        <v>71</v>
      </c>
      <c r="D45" s="76" t="s">
        <v>78</v>
      </c>
      <c r="E45" s="76" t="s">
        <v>153</v>
      </c>
      <c r="F45" s="76"/>
      <c r="G45" s="77">
        <v>110000</v>
      </c>
      <c r="H45" s="77">
        <v>0</v>
      </c>
      <c r="I45" s="78">
        <v>0</v>
      </c>
    </row>
    <row r="46" spans="1:9" customFormat="1" ht="23.25" customHeight="1">
      <c r="A46" s="65" t="s">
        <v>69</v>
      </c>
      <c r="B46" s="82" t="s">
        <v>87</v>
      </c>
      <c r="C46" s="66" t="s">
        <v>71</v>
      </c>
      <c r="D46" s="66" t="s">
        <v>78</v>
      </c>
      <c r="E46" s="66" t="s">
        <v>153</v>
      </c>
      <c r="F46" s="66" t="s">
        <v>100</v>
      </c>
      <c r="G46" s="67">
        <v>110000</v>
      </c>
      <c r="H46" s="67">
        <v>0</v>
      </c>
      <c r="I46" s="68">
        <v>0</v>
      </c>
    </row>
    <row r="47" spans="1:9" customFormat="1" ht="34.5" customHeight="1">
      <c r="A47" s="65" t="s">
        <v>11</v>
      </c>
      <c r="B47" s="82" t="s">
        <v>87</v>
      </c>
      <c r="C47" s="66" t="s">
        <v>71</v>
      </c>
      <c r="D47" s="66" t="s">
        <v>78</v>
      </c>
      <c r="E47" s="66" t="s">
        <v>153</v>
      </c>
      <c r="F47" s="66" t="s">
        <v>99</v>
      </c>
      <c r="G47" s="67">
        <v>110000</v>
      </c>
      <c r="H47" s="67">
        <v>0</v>
      </c>
      <c r="I47" s="68">
        <v>0</v>
      </c>
    </row>
    <row r="48" spans="1:9" customFormat="1" ht="15" customHeight="1">
      <c r="A48" s="75" t="s">
        <v>19</v>
      </c>
      <c r="B48" s="80" t="s">
        <v>87</v>
      </c>
      <c r="C48" s="76" t="s">
        <v>71</v>
      </c>
      <c r="D48" s="76" t="s">
        <v>78</v>
      </c>
      <c r="E48" s="76" t="s">
        <v>154</v>
      </c>
      <c r="F48" s="76"/>
      <c r="G48" s="77">
        <v>132896</v>
      </c>
      <c r="H48" s="77">
        <v>5000</v>
      </c>
      <c r="I48" s="78">
        <v>5000</v>
      </c>
    </row>
    <row r="49" spans="1:9" customFormat="1" ht="23.25" customHeight="1">
      <c r="A49" s="65" t="s">
        <v>69</v>
      </c>
      <c r="B49" s="82" t="s">
        <v>87</v>
      </c>
      <c r="C49" s="66" t="s">
        <v>71</v>
      </c>
      <c r="D49" s="66" t="s">
        <v>78</v>
      </c>
      <c r="E49" s="66" t="s">
        <v>154</v>
      </c>
      <c r="F49" s="66" t="s">
        <v>100</v>
      </c>
      <c r="G49" s="67">
        <v>122896</v>
      </c>
      <c r="H49" s="67">
        <v>0</v>
      </c>
      <c r="I49" s="68">
        <v>0</v>
      </c>
    </row>
    <row r="50" spans="1:9" customFormat="1" ht="34.5" customHeight="1">
      <c r="A50" s="65" t="s">
        <v>11</v>
      </c>
      <c r="B50" s="82" t="s">
        <v>87</v>
      </c>
      <c r="C50" s="66" t="s">
        <v>71</v>
      </c>
      <c r="D50" s="66" t="s">
        <v>78</v>
      </c>
      <c r="E50" s="66" t="s">
        <v>154</v>
      </c>
      <c r="F50" s="66" t="s">
        <v>99</v>
      </c>
      <c r="G50" s="67">
        <v>122896</v>
      </c>
      <c r="H50" s="67">
        <v>0</v>
      </c>
      <c r="I50" s="68">
        <v>0</v>
      </c>
    </row>
    <row r="51" spans="1:9" customFormat="1" ht="15" customHeight="1">
      <c r="A51" s="65" t="s">
        <v>12</v>
      </c>
      <c r="B51" s="82" t="s">
        <v>87</v>
      </c>
      <c r="C51" s="66" t="s">
        <v>71</v>
      </c>
      <c r="D51" s="66" t="s">
        <v>78</v>
      </c>
      <c r="E51" s="66" t="s">
        <v>154</v>
      </c>
      <c r="F51" s="66" t="s">
        <v>82</v>
      </c>
      <c r="G51" s="67">
        <v>10000</v>
      </c>
      <c r="H51" s="67">
        <v>5000</v>
      </c>
      <c r="I51" s="68">
        <v>5000</v>
      </c>
    </row>
    <row r="52" spans="1:9" customFormat="1" ht="15" customHeight="1">
      <c r="A52" s="65" t="s">
        <v>70</v>
      </c>
      <c r="B52" s="82" t="s">
        <v>87</v>
      </c>
      <c r="C52" s="66" t="s">
        <v>71</v>
      </c>
      <c r="D52" s="66" t="s">
        <v>78</v>
      </c>
      <c r="E52" s="66" t="s">
        <v>154</v>
      </c>
      <c r="F52" s="66" t="s">
        <v>98</v>
      </c>
      <c r="G52" s="67">
        <v>10000</v>
      </c>
      <c r="H52" s="67">
        <v>5000</v>
      </c>
      <c r="I52" s="68">
        <v>5000</v>
      </c>
    </row>
    <row r="53" spans="1:9" customFormat="1" ht="15" customHeight="1">
      <c r="A53" s="75" t="s">
        <v>129</v>
      </c>
      <c r="B53" s="80" t="s">
        <v>87</v>
      </c>
      <c r="C53" s="76" t="s">
        <v>72</v>
      </c>
      <c r="D53" s="76"/>
      <c r="E53" s="76"/>
      <c r="F53" s="76"/>
      <c r="G53" s="77">
        <v>184380</v>
      </c>
      <c r="H53" s="77">
        <v>459020</v>
      </c>
      <c r="I53" s="78">
        <v>502900</v>
      </c>
    </row>
    <row r="54" spans="1:9" customFormat="1" ht="15" customHeight="1">
      <c r="A54" s="75" t="s">
        <v>20</v>
      </c>
      <c r="B54" s="80" t="s">
        <v>87</v>
      </c>
      <c r="C54" s="76" t="s">
        <v>72</v>
      </c>
      <c r="D54" s="76" t="s">
        <v>74</v>
      </c>
      <c r="E54" s="76"/>
      <c r="F54" s="76"/>
      <c r="G54" s="77">
        <v>184380</v>
      </c>
      <c r="H54" s="77">
        <v>459020</v>
      </c>
      <c r="I54" s="78">
        <v>502900</v>
      </c>
    </row>
    <row r="55" spans="1:9" customFormat="1" ht="15" customHeight="1">
      <c r="A55" s="75" t="s">
        <v>7</v>
      </c>
      <c r="B55" s="80" t="s">
        <v>87</v>
      </c>
      <c r="C55" s="76" t="s">
        <v>72</v>
      </c>
      <c r="D55" s="76" t="s">
        <v>74</v>
      </c>
      <c r="E55" s="81" t="s">
        <v>145</v>
      </c>
      <c r="F55" s="76"/>
      <c r="G55" s="77">
        <v>184380</v>
      </c>
      <c r="H55" s="77">
        <v>459020</v>
      </c>
      <c r="I55" s="78">
        <v>502900</v>
      </c>
    </row>
    <row r="56" spans="1:9" customFormat="1" ht="15" customHeight="1">
      <c r="A56" s="75" t="s">
        <v>91</v>
      </c>
      <c r="B56" s="80" t="s">
        <v>87</v>
      </c>
      <c r="C56" s="76" t="s">
        <v>72</v>
      </c>
      <c r="D56" s="76" t="s">
        <v>74</v>
      </c>
      <c r="E56" s="76" t="s">
        <v>155</v>
      </c>
      <c r="F56" s="76"/>
      <c r="G56" s="77">
        <v>22340</v>
      </c>
      <c r="H56" s="77">
        <v>0</v>
      </c>
      <c r="I56" s="78">
        <v>0</v>
      </c>
    </row>
    <row r="57" spans="1:9" customFormat="1" ht="57" customHeight="1">
      <c r="A57" s="65" t="s">
        <v>9</v>
      </c>
      <c r="B57" s="82" t="s">
        <v>87</v>
      </c>
      <c r="C57" s="66" t="s">
        <v>72</v>
      </c>
      <c r="D57" s="66" t="s">
        <v>74</v>
      </c>
      <c r="E57" s="66" t="s">
        <v>155</v>
      </c>
      <c r="F57" s="66" t="s">
        <v>97</v>
      </c>
      <c r="G57" s="67">
        <v>22340</v>
      </c>
      <c r="H57" s="67">
        <v>0</v>
      </c>
      <c r="I57" s="68">
        <v>0</v>
      </c>
    </row>
    <row r="58" spans="1:9" customFormat="1" ht="23.25" customHeight="1">
      <c r="A58" s="65" t="s">
        <v>10</v>
      </c>
      <c r="B58" s="82" t="s">
        <v>87</v>
      </c>
      <c r="C58" s="66" t="s">
        <v>72</v>
      </c>
      <c r="D58" s="66" t="s">
        <v>74</v>
      </c>
      <c r="E58" s="66" t="s">
        <v>155</v>
      </c>
      <c r="F58" s="66" t="s">
        <v>83</v>
      </c>
      <c r="G58" s="67">
        <v>22340</v>
      </c>
      <c r="H58" s="67">
        <v>0</v>
      </c>
      <c r="I58" s="68">
        <v>0</v>
      </c>
    </row>
    <row r="59" spans="1:9" customFormat="1" ht="34.5" customHeight="1">
      <c r="A59" s="75" t="s">
        <v>128</v>
      </c>
      <c r="B59" s="80" t="s">
        <v>87</v>
      </c>
      <c r="C59" s="76" t="s">
        <v>72</v>
      </c>
      <c r="D59" s="76" t="s">
        <v>74</v>
      </c>
      <c r="E59" s="76" t="s">
        <v>156</v>
      </c>
      <c r="F59" s="76"/>
      <c r="G59" s="77">
        <v>162040</v>
      </c>
      <c r="H59" s="77">
        <v>459020</v>
      </c>
      <c r="I59" s="78">
        <v>502900</v>
      </c>
    </row>
    <row r="60" spans="1:9" customFormat="1" ht="57" customHeight="1">
      <c r="A60" s="65" t="s">
        <v>9</v>
      </c>
      <c r="B60" s="82" t="s">
        <v>87</v>
      </c>
      <c r="C60" s="66" t="s">
        <v>72</v>
      </c>
      <c r="D60" s="66" t="s">
        <v>74</v>
      </c>
      <c r="E60" s="66" t="s">
        <v>156</v>
      </c>
      <c r="F60" s="66" t="s">
        <v>97</v>
      </c>
      <c r="G60" s="67">
        <v>156070</v>
      </c>
      <c r="H60" s="67">
        <v>420720</v>
      </c>
      <c r="I60" s="68">
        <v>464160</v>
      </c>
    </row>
    <row r="61" spans="1:9" customFormat="1" ht="23.25" customHeight="1">
      <c r="A61" s="65" t="s">
        <v>10</v>
      </c>
      <c r="B61" s="82" t="s">
        <v>87</v>
      </c>
      <c r="C61" s="66" t="s">
        <v>72</v>
      </c>
      <c r="D61" s="66" t="s">
        <v>74</v>
      </c>
      <c r="E61" s="66" t="s">
        <v>156</v>
      </c>
      <c r="F61" s="66" t="s">
        <v>83</v>
      </c>
      <c r="G61" s="67">
        <v>156070</v>
      </c>
      <c r="H61" s="67">
        <v>420720</v>
      </c>
      <c r="I61" s="68">
        <v>464160</v>
      </c>
    </row>
    <row r="62" spans="1:9" customFormat="1" ht="23.25" customHeight="1">
      <c r="A62" s="65" t="s">
        <v>69</v>
      </c>
      <c r="B62" s="82" t="s">
        <v>87</v>
      </c>
      <c r="C62" s="66" t="s">
        <v>72</v>
      </c>
      <c r="D62" s="66" t="s">
        <v>74</v>
      </c>
      <c r="E62" s="66" t="s">
        <v>156</v>
      </c>
      <c r="F62" s="66" t="s">
        <v>100</v>
      </c>
      <c r="G62" s="67">
        <v>5970</v>
      </c>
      <c r="H62" s="67">
        <v>38300</v>
      </c>
      <c r="I62" s="68">
        <v>38740</v>
      </c>
    </row>
    <row r="63" spans="1:9" customFormat="1" ht="34.5" customHeight="1">
      <c r="A63" s="65" t="s">
        <v>11</v>
      </c>
      <c r="B63" s="82" t="s">
        <v>87</v>
      </c>
      <c r="C63" s="66" t="s">
        <v>72</v>
      </c>
      <c r="D63" s="66" t="s">
        <v>74</v>
      </c>
      <c r="E63" s="66" t="s">
        <v>156</v>
      </c>
      <c r="F63" s="66" t="s">
        <v>99</v>
      </c>
      <c r="G63" s="67">
        <v>5970</v>
      </c>
      <c r="H63" s="67">
        <v>38300</v>
      </c>
      <c r="I63" s="68">
        <v>38740</v>
      </c>
    </row>
    <row r="64" spans="1:9" customFormat="1" ht="23.25" customHeight="1">
      <c r="A64" s="75" t="s">
        <v>127</v>
      </c>
      <c r="B64" s="80" t="s">
        <v>87</v>
      </c>
      <c r="C64" s="76" t="s">
        <v>74</v>
      </c>
      <c r="D64" s="76"/>
      <c r="E64" s="76"/>
      <c r="F64" s="76"/>
      <c r="G64" s="77">
        <v>462700</v>
      </c>
      <c r="H64" s="77">
        <v>100000</v>
      </c>
      <c r="I64" s="78">
        <v>50000</v>
      </c>
    </row>
    <row r="65" spans="1:9" customFormat="1" ht="45.75" customHeight="1">
      <c r="A65" s="75" t="s">
        <v>60</v>
      </c>
      <c r="B65" s="80" t="s">
        <v>87</v>
      </c>
      <c r="C65" s="76" t="s">
        <v>74</v>
      </c>
      <c r="D65" s="76" t="s">
        <v>75</v>
      </c>
      <c r="E65" s="76"/>
      <c r="F65" s="76"/>
      <c r="G65" s="77">
        <v>462700</v>
      </c>
      <c r="H65" s="77">
        <v>100000</v>
      </c>
      <c r="I65" s="78">
        <v>50000</v>
      </c>
    </row>
    <row r="66" spans="1:9" customFormat="1" ht="34.5" customHeight="1">
      <c r="A66" s="75" t="s">
        <v>93</v>
      </c>
      <c r="B66" s="80" t="s">
        <v>87</v>
      </c>
      <c r="C66" s="76" t="s">
        <v>74</v>
      </c>
      <c r="D66" s="76" t="s">
        <v>75</v>
      </c>
      <c r="E66" s="81" t="s">
        <v>157</v>
      </c>
      <c r="F66" s="76"/>
      <c r="G66" s="77">
        <v>462700</v>
      </c>
      <c r="H66" s="77">
        <v>100000</v>
      </c>
      <c r="I66" s="78">
        <v>50000</v>
      </c>
    </row>
    <row r="67" spans="1:9" customFormat="1" ht="23.25" customHeight="1">
      <c r="A67" s="75" t="s">
        <v>126</v>
      </c>
      <c r="B67" s="80" t="s">
        <v>87</v>
      </c>
      <c r="C67" s="76" t="s">
        <v>74</v>
      </c>
      <c r="D67" s="76" t="s">
        <v>75</v>
      </c>
      <c r="E67" s="76" t="s">
        <v>158</v>
      </c>
      <c r="F67" s="76"/>
      <c r="G67" s="77">
        <v>462700</v>
      </c>
      <c r="H67" s="77">
        <v>100000</v>
      </c>
      <c r="I67" s="78">
        <v>50000</v>
      </c>
    </row>
    <row r="68" spans="1:9" customFormat="1" ht="23.25" customHeight="1">
      <c r="A68" s="65" t="s">
        <v>69</v>
      </c>
      <c r="B68" s="82" t="s">
        <v>87</v>
      </c>
      <c r="C68" s="66" t="s">
        <v>74</v>
      </c>
      <c r="D68" s="66" t="s">
        <v>75</v>
      </c>
      <c r="E68" s="66" t="s">
        <v>158</v>
      </c>
      <c r="F68" s="66" t="s">
        <v>100</v>
      </c>
      <c r="G68" s="67">
        <v>462700</v>
      </c>
      <c r="H68" s="67">
        <v>100000</v>
      </c>
      <c r="I68" s="68">
        <v>50000</v>
      </c>
    </row>
    <row r="69" spans="1:9" customFormat="1" ht="34.5" customHeight="1">
      <c r="A69" s="65" t="s">
        <v>11</v>
      </c>
      <c r="B69" s="82" t="s">
        <v>87</v>
      </c>
      <c r="C69" s="66" t="s">
        <v>74</v>
      </c>
      <c r="D69" s="66" t="s">
        <v>75</v>
      </c>
      <c r="E69" s="66" t="s">
        <v>158</v>
      </c>
      <c r="F69" s="66" t="s">
        <v>99</v>
      </c>
      <c r="G69" s="67">
        <v>462700</v>
      </c>
      <c r="H69" s="67">
        <v>100000</v>
      </c>
      <c r="I69" s="68">
        <v>50000</v>
      </c>
    </row>
    <row r="70" spans="1:9" customFormat="1" ht="15" customHeight="1">
      <c r="A70" s="75" t="s">
        <v>125</v>
      </c>
      <c r="B70" s="80" t="s">
        <v>87</v>
      </c>
      <c r="C70" s="76" t="s">
        <v>81</v>
      </c>
      <c r="D70" s="76"/>
      <c r="E70" s="76"/>
      <c r="F70" s="76"/>
      <c r="G70" s="77">
        <v>8630091.3399999999</v>
      </c>
      <c r="H70" s="77">
        <v>1635700</v>
      </c>
      <c r="I70" s="78">
        <v>1648500</v>
      </c>
    </row>
    <row r="71" spans="1:9" customFormat="1" ht="15" customHeight="1">
      <c r="A71" s="75" t="s">
        <v>21</v>
      </c>
      <c r="B71" s="80" t="s">
        <v>87</v>
      </c>
      <c r="C71" s="76" t="s">
        <v>81</v>
      </c>
      <c r="D71" s="76" t="s">
        <v>84</v>
      </c>
      <c r="E71" s="76"/>
      <c r="F71" s="76"/>
      <c r="G71" s="77">
        <v>8630091.3399999999</v>
      </c>
      <c r="H71" s="77">
        <v>1635700</v>
      </c>
      <c r="I71" s="78">
        <v>1648500</v>
      </c>
    </row>
    <row r="72" spans="1:9" customFormat="1" ht="34.5" customHeight="1">
      <c r="A72" s="75" t="s">
        <v>124</v>
      </c>
      <c r="B72" s="80" t="s">
        <v>87</v>
      </c>
      <c r="C72" s="76" t="s">
        <v>81</v>
      </c>
      <c r="D72" s="76" t="s">
        <v>84</v>
      </c>
      <c r="E72" s="81" t="s">
        <v>159</v>
      </c>
      <c r="F72" s="76"/>
      <c r="G72" s="77">
        <v>8630091.3399999999</v>
      </c>
      <c r="H72" s="77">
        <v>1635700</v>
      </c>
      <c r="I72" s="78">
        <v>1648500</v>
      </c>
    </row>
    <row r="73" spans="1:9" customFormat="1" ht="34.5" customHeight="1">
      <c r="A73" s="75" t="s">
        <v>123</v>
      </c>
      <c r="B73" s="80" t="s">
        <v>87</v>
      </c>
      <c r="C73" s="76" t="s">
        <v>81</v>
      </c>
      <c r="D73" s="76" t="s">
        <v>84</v>
      </c>
      <c r="E73" s="76" t="s">
        <v>160</v>
      </c>
      <c r="F73" s="76"/>
      <c r="G73" s="77">
        <v>8230091.3399999999</v>
      </c>
      <c r="H73" s="77">
        <v>1535700</v>
      </c>
      <c r="I73" s="78">
        <v>1548500</v>
      </c>
    </row>
    <row r="74" spans="1:9" customFormat="1" ht="34.5" customHeight="1">
      <c r="A74" s="75" t="s">
        <v>122</v>
      </c>
      <c r="B74" s="80" t="s">
        <v>87</v>
      </c>
      <c r="C74" s="76" t="s">
        <v>81</v>
      </c>
      <c r="D74" s="76" t="s">
        <v>84</v>
      </c>
      <c r="E74" s="76" t="s">
        <v>161</v>
      </c>
      <c r="F74" s="76"/>
      <c r="G74" s="77">
        <v>8230091.3399999999</v>
      </c>
      <c r="H74" s="77">
        <v>1535700</v>
      </c>
      <c r="I74" s="78">
        <v>1548500</v>
      </c>
    </row>
    <row r="75" spans="1:9" customFormat="1" ht="23.25" customHeight="1">
      <c r="A75" s="65" t="s">
        <v>69</v>
      </c>
      <c r="B75" s="82" t="s">
        <v>87</v>
      </c>
      <c r="C75" s="66" t="s">
        <v>81</v>
      </c>
      <c r="D75" s="66" t="s">
        <v>84</v>
      </c>
      <c r="E75" s="66" t="s">
        <v>161</v>
      </c>
      <c r="F75" s="66" t="s">
        <v>100</v>
      </c>
      <c r="G75" s="67">
        <v>8230091.3399999999</v>
      </c>
      <c r="H75" s="67">
        <v>1535700</v>
      </c>
      <c r="I75" s="68">
        <v>1548500</v>
      </c>
    </row>
    <row r="76" spans="1:9" customFormat="1" ht="34.5" customHeight="1">
      <c r="A76" s="65" t="s">
        <v>11</v>
      </c>
      <c r="B76" s="82" t="s">
        <v>87</v>
      </c>
      <c r="C76" s="66" t="s">
        <v>81</v>
      </c>
      <c r="D76" s="66" t="s">
        <v>84</v>
      </c>
      <c r="E76" s="66" t="s">
        <v>161</v>
      </c>
      <c r="F76" s="66" t="s">
        <v>99</v>
      </c>
      <c r="G76" s="67">
        <v>8230091.3399999999</v>
      </c>
      <c r="H76" s="67">
        <v>1535700</v>
      </c>
      <c r="I76" s="68">
        <v>1548500</v>
      </c>
    </row>
    <row r="77" spans="1:9" customFormat="1" ht="34.5" customHeight="1">
      <c r="A77" s="75" t="s">
        <v>67</v>
      </c>
      <c r="B77" s="80" t="s">
        <v>87</v>
      </c>
      <c r="C77" s="76" t="s">
        <v>81</v>
      </c>
      <c r="D77" s="76" t="s">
        <v>84</v>
      </c>
      <c r="E77" s="76" t="s">
        <v>162</v>
      </c>
      <c r="F77" s="76"/>
      <c r="G77" s="77">
        <v>400000</v>
      </c>
      <c r="H77" s="77">
        <v>100000</v>
      </c>
      <c r="I77" s="78">
        <v>100000</v>
      </c>
    </row>
    <row r="78" spans="1:9" customFormat="1" ht="34.5" customHeight="1">
      <c r="A78" s="75" t="s">
        <v>121</v>
      </c>
      <c r="B78" s="80" t="s">
        <v>87</v>
      </c>
      <c r="C78" s="76" t="s">
        <v>81</v>
      </c>
      <c r="D78" s="76" t="s">
        <v>84</v>
      </c>
      <c r="E78" s="76" t="s">
        <v>163</v>
      </c>
      <c r="F78" s="76"/>
      <c r="G78" s="77">
        <v>400000</v>
      </c>
      <c r="H78" s="77">
        <v>100000</v>
      </c>
      <c r="I78" s="78">
        <v>100000</v>
      </c>
    </row>
    <row r="79" spans="1:9" customFormat="1" ht="23.25" customHeight="1">
      <c r="A79" s="65" t="s">
        <v>69</v>
      </c>
      <c r="B79" s="82" t="s">
        <v>87</v>
      </c>
      <c r="C79" s="66" t="s">
        <v>81</v>
      </c>
      <c r="D79" s="66" t="s">
        <v>84</v>
      </c>
      <c r="E79" s="66" t="s">
        <v>163</v>
      </c>
      <c r="F79" s="66" t="s">
        <v>100</v>
      </c>
      <c r="G79" s="67">
        <v>400000</v>
      </c>
      <c r="H79" s="67">
        <v>100000</v>
      </c>
      <c r="I79" s="68">
        <v>100000</v>
      </c>
    </row>
    <row r="80" spans="1:9" customFormat="1" ht="34.5" customHeight="1">
      <c r="A80" s="65" t="s">
        <v>11</v>
      </c>
      <c r="B80" s="82" t="s">
        <v>87</v>
      </c>
      <c r="C80" s="66" t="s">
        <v>81</v>
      </c>
      <c r="D80" s="66" t="s">
        <v>84</v>
      </c>
      <c r="E80" s="66" t="s">
        <v>163</v>
      </c>
      <c r="F80" s="66" t="s">
        <v>99</v>
      </c>
      <c r="G80" s="67">
        <v>400000</v>
      </c>
      <c r="H80" s="67">
        <v>100000</v>
      </c>
      <c r="I80" s="68">
        <v>100000</v>
      </c>
    </row>
    <row r="81" spans="1:9" customFormat="1" ht="15" customHeight="1">
      <c r="A81" s="75" t="s">
        <v>120</v>
      </c>
      <c r="B81" s="80" t="s">
        <v>87</v>
      </c>
      <c r="C81" s="76" t="s">
        <v>76</v>
      </c>
      <c r="D81" s="76"/>
      <c r="E81" s="76"/>
      <c r="F81" s="76"/>
      <c r="G81" s="77">
        <v>1533200</v>
      </c>
      <c r="H81" s="77">
        <v>38200</v>
      </c>
      <c r="I81" s="78">
        <v>38200</v>
      </c>
    </row>
    <row r="82" spans="1:9" customFormat="1" ht="15" customHeight="1">
      <c r="A82" s="75" t="s">
        <v>22</v>
      </c>
      <c r="B82" s="80" t="s">
        <v>87</v>
      </c>
      <c r="C82" s="76" t="s">
        <v>76</v>
      </c>
      <c r="D82" s="76" t="s">
        <v>71</v>
      </c>
      <c r="E82" s="76"/>
      <c r="F82" s="76"/>
      <c r="G82" s="77">
        <v>208200</v>
      </c>
      <c r="H82" s="77">
        <v>8200</v>
      </c>
      <c r="I82" s="78">
        <v>8200</v>
      </c>
    </row>
    <row r="83" spans="1:9" customFormat="1" ht="15" customHeight="1">
      <c r="A83" s="75" t="s">
        <v>7</v>
      </c>
      <c r="B83" s="80" t="s">
        <v>87</v>
      </c>
      <c r="C83" s="76" t="s">
        <v>76</v>
      </c>
      <c r="D83" s="76" t="s">
        <v>71</v>
      </c>
      <c r="E83" s="81" t="s">
        <v>145</v>
      </c>
      <c r="F83" s="76"/>
      <c r="G83" s="77">
        <v>208200</v>
      </c>
      <c r="H83" s="77">
        <v>8200</v>
      </c>
      <c r="I83" s="78">
        <v>8200</v>
      </c>
    </row>
    <row r="84" spans="1:9" customFormat="1" ht="23.25" customHeight="1">
      <c r="A84" s="75" t="s">
        <v>119</v>
      </c>
      <c r="B84" s="80" t="s">
        <v>87</v>
      </c>
      <c r="C84" s="76" t="s">
        <v>76</v>
      </c>
      <c r="D84" s="76" t="s">
        <v>71</v>
      </c>
      <c r="E84" s="76" t="s">
        <v>164</v>
      </c>
      <c r="F84" s="76"/>
      <c r="G84" s="77">
        <v>208200</v>
      </c>
      <c r="H84" s="77">
        <v>8200</v>
      </c>
      <c r="I84" s="78">
        <v>8200</v>
      </c>
    </row>
    <row r="85" spans="1:9" customFormat="1" ht="23.25" customHeight="1">
      <c r="A85" s="65" t="s">
        <v>69</v>
      </c>
      <c r="B85" s="82" t="s">
        <v>87</v>
      </c>
      <c r="C85" s="66" t="s">
        <v>76</v>
      </c>
      <c r="D85" s="66" t="s">
        <v>71</v>
      </c>
      <c r="E85" s="66" t="s">
        <v>164</v>
      </c>
      <c r="F85" s="66" t="s">
        <v>100</v>
      </c>
      <c r="G85" s="67">
        <v>208200</v>
      </c>
      <c r="H85" s="67">
        <v>8200</v>
      </c>
      <c r="I85" s="68">
        <v>8200</v>
      </c>
    </row>
    <row r="86" spans="1:9" customFormat="1" ht="34.5" customHeight="1">
      <c r="A86" s="65" t="s">
        <v>11</v>
      </c>
      <c r="B86" s="82" t="s">
        <v>87</v>
      </c>
      <c r="C86" s="66" t="s">
        <v>76</v>
      </c>
      <c r="D86" s="66" t="s">
        <v>71</v>
      </c>
      <c r="E86" s="66" t="s">
        <v>164</v>
      </c>
      <c r="F86" s="66" t="s">
        <v>99</v>
      </c>
      <c r="G86" s="67">
        <v>208200</v>
      </c>
      <c r="H86" s="67">
        <v>8200</v>
      </c>
      <c r="I86" s="68">
        <v>8200</v>
      </c>
    </row>
    <row r="87" spans="1:9" customFormat="1" ht="15" customHeight="1">
      <c r="A87" s="75" t="s">
        <v>23</v>
      </c>
      <c r="B87" s="80" t="s">
        <v>87</v>
      </c>
      <c r="C87" s="76" t="s">
        <v>76</v>
      </c>
      <c r="D87" s="76" t="s">
        <v>74</v>
      </c>
      <c r="E87" s="76"/>
      <c r="F87" s="76"/>
      <c r="G87" s="77">
        <v>1325000</v>
      </c>
      <c r="H87" s="77">
        <v>30000</v>
      </c>
      <c r="I87" s="78">
        <v>30000</v>
      </c>
    </row>
    <row r="88" spans="1:9" customFormat="1" ht="23.25" customHeight="1">
      <c r="A88" s="75" t="s">
        <v>118</v>
      </c>
      <c r="B88" s="80" t="s">
        <v>87</v>
      </c>
      <c r="C88" s="76" t="s">
        <v>76</v>
      </c>
      <c r="D88" s="76" t="s">
        <v>74</v>
      </c>
      <c r="E88" s="81" t="s">
        <v>165</v>
      </c>
      <c r="F88" s="76"/>
      <c r="G88" s="77">
        <v>1325000</v>
      </c>
      <c r="H88" s="77">
        <v>30000</v>
      </c>
      <c r="I88" s="78">
        <v>30000</v>
      </c>
    </row>
    <row r="89" spans="1:9" customFormat="1" ht="34.5" customHeight="1">
      <c r="A89" s="75" t="s">
        <v>117</v>
      </c>
      <c r="B89" s="80" t="s">
        <v>87</v>
      </c>
      <c r="C89" s="76" t="s">
        <v>76</v>
      </c>
      <c r="D89" s="76" t="s">
        <v>74</v>
      </c>
      <c r="E89" s="76" t="s">
        <v>166</v>
      </c>
      <c r="F89" s="76"/>
      <c r="G89" s="77">
        <v>1055000</v>
      </c>
      <c r="H89" s="77">
        <v>30000</v>
      </c>
      <c r="I89" s="78">
        <v>30000</v>
      </c>
    </row>
    <row r="90" spans="1:9" customFormat="1" ht="23.25" customHeight="1">
      <c r="A90" s="75" t="s">
        <v>116</v>
      </c>
      <c r="B90" s="80" t="s">
        <v>87</v>
      </c>
      <c r="C90" s="76" t="s">
        <v>76</v>
      </c>
      <c r="D90" s="76" t="s">
        <v>74</v>
      </c>
      <c r="E90" s="76" t="s">
        <v>167</v>
      </c>
      <c r="F90" s="76"/>
      <c r="G90" s="77">
        <v>1055000</v>
      </c>
      <c r="H90" s="77">
        <v>30000</v>
      </c>
      <c r="I90" s="78">
        <v>30000</v>
      </c>
    </row>
    <row r="91" spans="1:9" customFormat="1" ht="23.25" customHeight="1">
      <c r="A91" s="65" t="s">
        <v>69</v>
      </c>
      <c r="B91" s="82" t="s">
        <v>87</v>
      </c>
      <c r="C91" s="66" t="s">
        <v>76</v>
      </c>
      <c r="D91" s="66" t="s">
        <v>74</v>
      </c>
      <c r="E91" s="66" t="s">
        <v>167</v>
      </c>
      <c r="F91" s="66" t="s">
        <v>100</v>
      </c>
      <c r="G91" s="67">
        <v>1055000</v>
      </c>
      <c r="H91" s="67">
        <v>30000</v>
      </c>
      <c r="I91" s="68">
        <v>30000</v>
      </c>
    </row>
    <row r="92" spans="1:9" customFormat="1" ht="34.5" customHeight="1">
      <c r="A92" s="65" t="s">
        <v>11</v>
      </c>
      <c r="B92" s="82" t="s">
        <v>87</v>
      </c>
      <c r="C92" s="66" t="s">
        <v>76</v>
      </c>
      <c r="D92" s="66" t="s">
        <v>74</v>
      </c>
      <c r="E92" s="66" t="s">
        <v>167</v>
      </c>
      <c r="F92" s="66" t="s">
        <v>99</v>
      </c>
      <c r="G92" s="67">
        <v>1055000</v>
      </c>
      <c r="H92" s="67">
        <v>30000</v>
      </c>
      <c r="I92" s="68">
        <v>30000</v>
      </c>
    </row>
    <row r="93" spans="1:9" customFormat="1" ht="45.75" customHeight="1">
      <c r="A93" s="75" t="s">
        <v>115</v>
      </c>
      <c r="B93" s="80" t="s">
        <v>87</v>
      </c>
      <c r="C93" s="76" t="s">
        <v>76</v>
      </c>
      <c r="D93" s="76" t="s">
        <v>74</v>
      </c>
      <c r="E93" s="76" t="s">
        <v>168</v>
      </c>
      <c r="F93" s="76"/>
      <c r="G93" s="77">
        <v>130000</v>
      </c>
      <c r="H93" s="77">
        <v>0</v>
      </c>
      <c r="I93" s="78">
        <v>0</v>
      </c>
    </row>
    <row r="94" spans="1:9" customFormat="1" ht="34.5" customHeight="1">
      <c r="A94" s="75" t="s">
        <v>114</v>
      </c>
      <c r="B94" s="80" t="s">
        <v>87</v>
      </c>
      <c r="C94" s="76" t="s">
        <v>76</v>
      </c>
      <c r="D94" s="76" t="s">
        <v>74</v>
      </c>
      <c r="E94" s="76" t="s">
        <v>169</v>
      </c>
      <c r="F94" s="76"/>
      <c r="G94" s="77">
        <v>130000</v>
      </c>
      <c r="H94" s="77">
        <v>0</v>
      </c>
      <c r="I94" s="78">
        <v>0</v>
      </c>
    </row>
    <row r="95" spans="1:9" customFormat="1" ht="23.25" customHeight="1">
      <c r="A95" s="65" t="s">
        <v>69</v>
      </c>
      <c r="B95" s="82" t="s">
        <v>87</v>
      </c>
      <c r="C95" s="66" t="s">
        <v>76</v>
      </c>
      <c r="D95" s="66" t="s">
        <v>74</v>
      </c>
      <c r="E95" s="66" t="s">
        <v>169</v>
      </c>
      <c r="F95" s="66" t="s">
        <v>100</v>
      </c>
      <c r="G95" s="67">
        <v>130000</v>
      </c>
      <c r="H95" s="67">
        <v>0</v>
      </c>
      <c r="I95" s="68">
        <v>0</v>
      </c>
    </row>
    <row r="96" spans="1:9" customFormat="1" ht="34.5" customHeight="1">
      <c r="A96" s="65" t="s">
        <v>11</v>
      </c>
      <c r="B96" s="82" t="s">
        <v>87</v>
      </c>
      <c r="C96" s="66" t="s">
        <v>76</v>
      </c>
      <c r="D96" s="66" t="s">
        <v>74</v>
      </c>
      <c r="E96" s="66" t="s">
        <v>169</v>
      </c>
      <c r="F96" s="66" t="s">
        <v>99</v>
      </c>
      <c r="G96" s="67">
        <v>130000</v>
      </c>
      <c r="H96" s="67">
        <v>0</v>
      </c>
      <c r="I96" s="68">
        <v>0</v>
      </c>
    </row>
    <row r="97" spans="1:9" customFormat="1" ht="57" customHeight="1">
      <c r="A97" s="75" t="s">
        <v>113</v>
      </c>
      <c r="B97" s="80" t="s">
        <v>87</v>
      </c>
      <c r="C97" s="76" t="s">
        <v>76</v>
      </c>
      <c r="D97" s="76" t="s">
        <v>74</v>
      </c>
      <c r="E97" s="76" t="s">
        <v>170</v>
      </c>
      <c r="F97" s="76"/>
      <c r="G97" s="77">
        <v>140000</v>
      </c>
      <c r="H97" s="77">
        <v>0</v>
      </c>
      <c r="I97" s="78">
        <v>0</v>
      </c>
    </row>
    <row r="98" spans="1:9" customFormat="1" ht="23.25" customHeight="1">
      <c r="A98" s="75" t="s">
        <v>112</v>
      </c>
      <c r="B98" s="80" t="s">
        <v>87</v>
      </c>
      <c r="C98" s="76" t="s">
        <v>76</v>
      </c>
      <c r="D98" s="76" t="s">
        <v>74</v>
      </c>
      <c r="E98" s="76" t="s">
        <v>171</v>
      </c>
      <c r="F98" s="76"/>
      <c r="G98" s="77">
        <v>140000</v>
      </c>
      <c r="H98" s="77">
        <v>0</v>
      </c>
      <c r="I98" s="78">
        <v>0</v>
      </c>
    </row>
    <row r="99" spans="1:9" customFormat="1" ht="23.25" customHeight="1">
      <c r="A99" s="65" t="s">
        <v>69</v>
      </c>
      <c r="B99" s="82" t="s">
        <v>87</v>
      </c>
      <c r="C99" s="66" t="s">
        <v>76</v>
      </c>
      <c r="D99" s="66" t="s">
        <v>74</v>
      </c>
      <c r="E99" s="66" t="s">
        <v>171</v>
      </c>
      <c r="F99" s="66" t="s">
        <v>100</v>
      </c>
      <c r="G99" s="67">
        <v>140000</v>
      </c>
      <c r="H99" s="67">
        <v>0</v>
      </c>
      <c r="I99" s="68">
        <v>0</v>
      </c>
    </row>
    <row r="100" spans="1:9" customFormat="1" ht="34.5" customHeight="1">
      <c r="A100" s="65" t="s">
        <v>11</v>
      </c>
      <c r="B100" s="82" t="s">
        <v>87</v>
      </c>
      <c r="C100" s="66" t="s">
        <v>76</v>
      </c>
      <c r="D100" s="66" t="s">
        <v>74</v>
      </c>
      <c r="E100" s="66" t="s">
        <v>171</v>
      </c>
      <c r="F100" s="66" t="s">
        <v>99</v>
      </c>
      <c r="G100" s="67">
        <v>140000</v>
      </c>
      <c r="H100" s="67">
        <v>0</v>
      </c>
      <c r="I100" s="68">
        <v>0</v>
      </c>
    </row>
    <row r="101" spans="1:9" customFormat="1" ht="15" customHeight="1">
      <c r="A101" s="75" t="s">
        <v>111</v>
      </c>
      <c r="B101" s="80" t="s">
        <v>87</v>
      </c>
      <c r="C101" s="76" t="s">
        <v>80</v>
      </c>
      <c r="D101" s="76"/>
      <c r="E101" s="76"/>
      <c r="F101" s="76"/>
      <c r="G101" s="77">
        <v>49756043.960000001</v>
      </c>
      <c r="H101" s="77">
        <v>2724400</v>
      </c>
      <c r="I101" s="78">
        <v>2981300</v>
      </c>
    </row>
    <row r="102" spans="1:9" customFormat="1" ht="15" customHeight="1">
      <c r="A102" s="75" t="s">
        <v>24</v>
      </c>
      <c r="B102" s="80" t="s">
        <v>87</v>
      </c>
      <c r="C102" s="76" t="s">
        <v>80</v>
      </c>
      <c r="D102" s="76" t="s">
        <v>71</v>
      </c>
      <c r="E102" s="76"/>
      <c r="F102" s="76"/>
      <c r="G102" s="77">
        <v>49756043.960000001</v>
      </c>
      <c r="H102" s="77">
        <v>2724400</v>
      </c>
      <c r="I102" s="78">
        <v>2981300</v>
      </c>
    </row>
    <row r="103" spans="1:9" customFormat="1" ht="34.5" customHeight="1">
      <c r="A103" s="75" t="s">
        <v>110</v>
      </c>
      <c r="B103" s="80" t="s">
        <v>87</v>
      </c>
      <c r="C103" s="76" t="s">
        <v>80</v>
      </c>
      <c r="D103" s="76" t="s">
        <v>71</v>
      </c>
      <c r="E103" s="81" t="s">
        <v>172</v>
      </c>
      <c r="F103" s="76"/>
      <c r="G103" s="77">
        <v>49756043.960000001</v>
      </c>
      <c r="H103" s="77">
        <v>2724400</v>
      </c>
      <c r="I103" s="78">
        <v>2981300</v>
      </c>
    </row>
    <row r="104" spans="1:9" customFormat="1" ht="23.25" customHeight="1">
      <c r="A104" s="75" t="s">
        <v>109</v>
      </c>
      <c r="B104" s="80" t="s">
        <v>87</v>
      </c>
      <c r="C104" s="76" t="s">
        <v>80</v>
      </c>
      <c r="D104" s="76" t="s">
        <v>71</v>
      </c>
      <c r="E104" s="76" t="s">
        <v>173</v>
      </c>
      <c r="F104" s="76"/>
      <c r="G104" s="77">
        <v>13886200</v>
      </c>
      <c r="H104" s="77">
        <v>2724400</v>
      </c>
      <c r="I104" s="78">
        <v>2981300</v>
      </c>
    </row>
    <row r="105" spans="1:9" customFormat="1" ht="57" customHeight="1">
      <c r="A105" s="65" t="s">
        <v>9</v>
      </c>
      <c r="B105" s="82" t="s">
        <v>87</v>
      </c>
      <c r="C105" s="66" t="s">
        <v>80</v>
      </c>
      <c r="D105" s="66" t="s">
        <v>71</v>
      </c>
      <c r="E105" s="66" t="s">
        <v>173</v>
      </c>
      <c r="F105" s="66" t="s">
        <v>97</v>
      </c>
      <c r="G105" s="67">
        <v>2931700</v>
      </c>
      <c r="H105" s="67">
        <v>2580300</v>
      </c>
      <c r="I105" s="68">
        <v>2580300</v>
      </c>
    </row>
    <row r="106" spans="1:9" customFormat="1" ht="23.25" customHeight="1">
      <c r="A106" s="65" t="s">
        <v>25</v>
      </c>
      <c r="B106" s="82" t="s">
        <v>87</v>
      </c>
      <c r="C106" s="66" t="s">
        <v>80</v>
      </c>
      <c r="D106" s="66" t="s">
        <v>71</v>
      </c>
      <c r="E106" s="66" t="s">
        <v>173</v>
      </c>
      <c r="F106" s="66" t="s">
        <v>73</v>
      </c>
      <c r="G106" s="67">
        <v>2931700</v>
      </c>
      <c r="H106" s="67">
        <v>2580300</v>
      </c>
      <c r="I106" s="68">
        <v>2580300</v>
      </c>
    </row>
    <row r="107" spans="1:9" customFormat="1" ht="23.25" customHeight="1">
      <c r="A107" s="65" t="s">
        <v>69</v>
      </c>
      <c r="B107" s="82" t="s">
        <v>87</v>
      </c>
      <c r="C107" s="66" t="s">
        <v>80</v>
      </c>
      <c r="D107" s="66" t="s">
        <v>71</v>
      </c>
      <c r="E107" s="66" t="s">
        <v>173</v>
      </c>
      <c r="F107" s="66" t="s">
        <v>100</v>
      </c>
      <c r="G107" s="67">
        <v>10943500</v>
      </c>
      <c r="H107" s="67">
        <v>143100</v>
      </c>
      <c r="I107" s="68">
        <v>400000</v>
      </c>
    </row>
    <row r="108" spans="1:9" customFormat="1" ht="34.5" customHeight="1">
      <c r="A108" s="65" t="s">
        <v>11</v>
      </c>
      <c r="B108" s="82" t="s">
        <v>87</v>
      </c>
      <c r="C108" s="66" t="s">
        <v>80</v>
      </c>
      <c r="D108" s="66" t="s">
        <v>71</v>
      </c>
      <c r="E108" s="66" t="s">
        <v>173</v>
      </c>
      <c r="F108" s="66" t="s">
        <v>99</v>
      </c>
      <c r="G108" s="67">
        <v>10943500</v>
      </c>
      <c r="H108" s="67">
        <v>143100</v>
      </c>
      <c r="I108" s="68">
        <v>400000</v>
      </c>
    </row>
    <row r="109" spans="1:9" customFormat="1" ht="15" customHeight="1">
      <c r="A109" s="65" t="s">
        <v>12</v>
      </c>
      <c r="B109" s="82" t="s">
        <v>87</v>
      </c>
      <c r="C109" s="66" t="s">
        <v>80</v>
      </c>
      <c r="D109" s="66" t="s">
        <v>71</v>
      </c>
      <c r="E109" s="66" t="s">
        <v>173</v>
      </c>
      <c r="F109" s="66" t="s">
        <v>82</v>
      </c>
      <c r="G109" s="67">
        <v>11000</v>
      </c>
      <c r="H109" s="67">
        <v>1000</v>
      </c>
      <c r="I109" s="68">
        <v>1000</v>
      </c>
    </row>
    <row r="110" spans="1:9" customFormat="1" ht="15" customHeight="1">
      <c r="A110" s="65" t="s">
        <v>70</v>
      </c>
      <c r="B110" s="82" t="s">
        <v>87</v>
      </c>
      <c r="C110" s="66" t="s">
        <v>80</v>
      </c>
      <c r="D110" s="66" t="s">
        <v>71</v>
      </c>
      <c r="E110" s="66" t="s">
        <v>173</v>
      </c>
      <c r="F110" s="66" t="s">
        <v>98</v>
      </c>
      <c r="G110" s="67">
        <v>11000</v>
      </c>
      <c r="H110" s="67">
        <v>1000</v>
      </c>
      <c r="I110" s="68">
        <v>1000</v>
      </c>
    </row>
    <row r="111" spans="1:9" customFormat="1" ht="23.25" customHeight="1">
      <c r="A111" s="75" t="s">
        <v>66</v>
      </c>
      <c r="B111" s="80" t="s">
        <v>87</v>
      </c>
      <c r="C111" s="76" t="s">
        <v>80</v>
      </c>
      <c r="D111" s="76" t="s">
        <v>71</v>
      </c>
      <c r="E111" s="76" t="s">
        <v>174</v>
      </c>
      <c r="F111" s="76"/>
      <c r="G111" s="77">
        <v>3849385.52</v>
      </c>
      <c r="H111" s="77">
        <v>0</v>
      </c>
      <c r="I111" s="78">
        <v>0</v>
      </c>
    </row>
    <row r="112" spans="1:9" customFormat="1" ht="57" customHeight="1">
      <c r="A112" s="65" t="s">
        <v>9</v>
      </c>
      <c r="B112" s="82" t="s">
        <v>87</v>
      </c>
      <c r="C112" s="66" t="s">
        <v>80</v>
      </c>
      <c r="D112" s="66" t="s">
        <v>71</v>
      </c>
      <c r="E112" s="66" t="s">
        <v>174</v>
      </c>
      <c r="F112" s="66" t="s">
        <v>97</v>
      </c>
      <c r="G112" s="67">
        <v>3569385.52</v>
      </c>
      <c r="H112" s="67">
        <v>0</v>
      </c>
      <c r="I112" s="68">
        <v>0</v>
      </c>
    </row>
    <row r="113" spans="1:9" customFormat="1" ht="23.25" customHeight="1">
      <c r="A113" s="65" t="s">
        <v>25</v>
      </c>
      <c r="B113" s="82" t="s">
        <v>87</v>
      </c>
      <c r="C113" s="66" t="s">
        <v>80</v>
      </c>
      <c r="D113" s="66" t="s">
        <v>71</v>
      </c>
      <c r="E113" s="66" t="s">
        <v>174</v>
      </c>
      <c r="F113" s="66" t="s">
        <v>73</v>
      </c>
      <c r="G113" s="67">
        <v>3569385.52</v>
      </c>
      <c r="H113" s="67">
        <v>0</v>
      </c>
      <c r="I113" s="68">
        <v>0</v>
      </c>
    </row>
    <row r="114" spans="1:9" customFormat="1" ht="23.25" customHeight="1">
      <c r="A114" s="65" t="s">
        <v>69</v>
      </c>
      <c r="B114" s="82" t="s">
        <v>87</v>
      </c>
      <c r="C114" s="66" t="s">
        <v>80</v>
      </c>
      <c r="D114" s="66" t="s">
        <v>71</v>
      </c>
      <c r="E114" s="66" t="s">
        <v>174</v>
      </c>
      <c r="F114" s="66" t="s">
        <v>100</v>
      </c>
      <c r="G114" s="67">
        <v>280000</v>
      </c>
      <c r="H114" s="67">
        <v>0</v>
      </c>
      <c r="I114" s="68">
        <v>0</v>
      </c>
    </row>
    <row r="115" spans="1:9" customFormat="1" ht="34.5" customHeight="1">
      <c r="A115" s="65" t="s">
        <v>11</v>
      </c>
      <c r="B115" s="82" t="s">
        <v>87</v>
      </c>
      <c r="C115" s="66" t="s">
        <v>80</v>
      </c>
      <c r="D115" s="66" t="s">
        <v>71</v>
      </c>
      <c r="E115" s="66" t="s">
        <v>174</v>
      </c>
      <c r="F115" s="66" t="s">
        <v>99</v>
      </c>
      <c r="G115" s="67">
        <v>280000</v>
      </c>
      <c r="H115" s="67">
        <v>0</v>
      </c>
      <c r="I115" s="68">
        <v>0</v>
      </c>
    </row>
    <row r="116" spans="1:9" customFormat="1" ht="45.75" customHeight="1">
      <c r="A116" s="75" t="s">
        <v>175</v>
      </c>
      <c r="B116" s="80" t="s">
        <v>87</v>
      </c>
      <c r="C116" s="76" t="s">
        <v>80</v>
      </c>
      <c r="D116" s="76" t="s">
        <v>71</v>
      </c>
      <c r="E116" s="76" t="s">
        <v>176</v>
      </c>
      <c r="F116" s="76"/>
      <c r="G116" s="77">
        <v>1168158.44</v>
      </c>
      <c r="H116" s="77">
        <v>0</v>
      </c>
      <c r="I116" s="78">
        <v>0</v>
      </c>
    </row>
    <row r="117" spans="1:9" customFormat="1" ht="23.25" customHeight="1">
      <c r="A117" s="65" t="s">
        <v>69</v>
      </c>
      <c r="B117" s="82" t="s">
        <v>87</v>
      </c>
      <c r="C117" s="66" t="s">
        <v>80</v>
      </c>
      <c r="D117" s="66" t="s">
        <v>71</v>
      </c>
      <c r="E117" s="66" t="s">
        <v>176</v>
      </c>
      <c r="F117" s="66" t="s">
        <v>100</v>
      </c>
      <c r="G117" s="67">
        <v>1168158.44</v>
      </c>
      <c r="H117" s="67">
        <v>0</v>
      </c>
      <c r="I117" s="68">
        <v>0</v>
      </c>
    </row>
    <row r="118" spans="1:9" customFormat="1" ht="34.5" customHeight="1">
      <c r="A118" s="65" t="s">
        <v>11</v>
      </c>
      <c r="B118" s="82" t="s">
        <v>87</v>
      </c>
      <c r="C118" s="66" t="s">
        <v>80</v>
      </c>
      <c r="D118" s="66" t="s">
        <v>71</v>
      </c>
      <c r="E118" s="66" t="s">
        <v>176</v>
      </c>
      <c r="F118" s="66" t="s">
        <v>99</v>
      </c>
      <c r="G118" s="67">
        <v>1168158.44</v>
      </c>
      <c r="H118" s="67">
        <v>0</v>
      </c>
      <c r="I118" s="68">
        <v>0</v>
      </c>
    </row>
    <row r="119" spans="1:9" customFormat="1" ht="57" customHeight="1">
      <c r="A119" s="75" t="s">
        <v>108</v>
      </c>
      <c r="B119" s="80" t="s">
        <v>87</v>
      </c>
      <c r="C119" s="76" t="s">
        <v>80</v>
      </c>
      <c r="D119" s="76" t="s">
        <v>71</v>
      </c>
      <c r="E119" s="76" t="s">
        <v>139</v>
      </c>
      <c r="F119" s="76"/>
      <c r="G119" s="77">
        <v>30852300</v>
      </c>
      <c r="H119" s="77">
        <v>0</v>
      </c>
      <c r="I119" s="78">
        <v>0</v>
      </c>
    </row>
    <row r="120" spans="1:9" customFormat="1" ht="23.25" customHeight="1">
      <c r="A120" s="75" t="s">
        <v>92</v>
      </c>
      <c r="B120" s="80" t="s">
        <v>87</v>
      </c>
      <c r="C120" s="76" t="s">
        <v>80</v>
      </c>
      <c r="D120" s="76" t="s">
        <v>71</v>
      </c>
      <c r="E120" s="76" t="s">
        <v>138</v>
      </c>
      <c r="F120" s="76"/>
      <c r="G120" s="77">
        <v>30852300</v>
      </c>
      <c r="H120" s="77">
        <v>0</v>
      </c>
      <c r="I120" s="78">
        <v>0</v>
      </c>
    </row>
    <row r="121" spans="1:9" customFormat="1" ht="23.25" customHeight="1">
      <c r="A121" s="65" t="s">
        <v>69</v>
      </c>
      <c r="B121" s="82" t="s">
        <v>87</v>
      </c>
      <c r="C121" s="66" t="s">
        <v>80</v>
      </c>
      <c r="D121" s="66" t="s">
        <v>71</v>
      </c>
      <c r="E121" s="66" t="s">
        <v>138</v>
      </c>
      <c r="F121" s="66" t="s">
        <v>100</v>
      </c>
      <c r="G121" s="67">
        <v>30852300</v>
      </c>
      <c r="H121" s="67">
        <v>0</v>
      </c>
      <c r="I121" s="68">
        <v>0</v>
      </c>
    </row>
    <row r="122" spans="1:9" customFormat="1" ht="34.5" customHeight="1">
      <c r="A122" s="65" t="s">
        <v>11</v>
      </c>
      <c r="B122" s="82" t="s">
        <v>87</v>
      </c>
      <c r="C122" s="66" t="s">
        <v>80</v>
      </c>
      <c r="D122" s="66" t="s">
        <v>71</v>
      </c>
      <c r="E122" s="66" t="s">
        <v>138</v>
      </c>
      <c r="F122" s="66" t="s">
        <v>99</v>
      </c>
      <c r="G122" s="67">
        <v>30852300</v>
      </c>
      <c r="H122" s="67">
        <v>0</v>
      </c>
      <c r="I122" s="68">
        <v>0</v>
      </c>
    </row>
    <row r="123" spans="1:9" customFormat="1" ht="15" customHeight="1">
      <c r="A123" s="75" t="s">
        <v>107</v>
      </c>
      <c r="B123" s="80" t="s">
        <v>87</v>
      </c>
      <c r="C123" s="76" t="s">
        <v>75</v>
      </c>
      <c r="D123" s="76"/>
      <c r="E123" s="76"/>
      <c r="F123" s="76"/>
      <c r="G123" s="77">
        <v>244100</v>
      </c>
      <c r="H123" s="77">
        <v>236600</v>
      </c>
      <c r="I123" s="78">
        <v>236600</v>
      </c>
    </row>
    <row r="124" spans="1:9" customFormat="1" ht="15" customHeight="1">
      <c r="A124" s="75" t="s">
        <v>26</v>
      </c>
      <c r="B124" s="80" t="s">
        <v>87</v>
      </c>
      <c r="C124" s="76" t="s">
        <v>75</v>
      </c>
      <c r="D124" s="76" t="s">
        <v>71</v>
      </c>
      <c r="E124" s="76"/>
      <c r="F124" s="76"/>
      <c r="G124" s="77">
        <v>244100</v>
      </c>
      <c r="H124" s="77">
        <v>236600</v>
      </c>
      <c r="I124" s="78">
        <v>236600</v>
      </c>
    </row>
    <row r="125" spans="1:9" customFormat="1" ht="15" customHeight="1">
      <c r="A125" s="75" t="s">
        <v>7</v>
      </c>
      <c r="B125" s="80" t="s">
        <v>87</v>
      </c>
      <c r="C125" s="76" t="s">
        <v>75</v>
      </c>
      <c r="D125" s="76" t="s">
        <v>71</v>
      </c>
      <c r="E125" s="81" t="s">
        <v>145</v>
      </c>
      <c r="F125" s="76"/>
      <c r="G125" s="77">
        <v>244100</v>
      </c>
      <c r="H125" s="77">
        <v>236600</v>
      </c>
      <c r="I125" s="78">
        <v>236600</v>
      </c>
    </row>
    <row r="126" spans="1:9" customFormat="1" ht="34.5" customHeight="1">
      <c r="A126" s="75" t="s">
        <v>27</v>
      </c>
      <c r="B126" s="80" t="s">
        <v>87</v>
      </c>
      <c r="C126" s="76" t="s">
        <v>75</v>
      </c>
      <c r="D126" s="76" t="s">
        <v>71</v>
      </c>
      <c r="E126" s="76" t="s">
        <v>177</v>
      </c>
      <c r="F126" s="76"/>
      <c r="G126" s="77">
        <v>244100</v>
      </c>
      <c r="H126" s="77">
        <v>236600</v>
      </c>
      <c r="I126" s="78">
        <v>236600</v>
      </c>
    </row>
    <row r="127" spans="1:9" customFormat="1" ht="23.25" customHeight="1">
      <c r="A127" s="65" t="s">
        <v>28</v>
      </c>
      <c r="B127" s="82" t="s">
        <v>87</v>
      </c>
      <c r="C127" s="66" t="s">
        <v>75</v>
      </c>
      <c r="D127" s="66" t="s">
        <v>71</v>
      </c>
      <c r="E127" s="66" t="s">
        <v>177</v>
      </c>
      <c r="F127" s="66" t="s">
        <v>106</v>
      </c>
      <c r="G127" s="67">
        <v>244100</v>
      </c>
      <c r="H127" s="67">
        <v>236600</v>
      </c>
      <c r="I127" s="68">
        <v>236600</v>
      </c>
    </row>
    <row r="128" spans="1:9" customFormat="1" ht="23.25" customHeight="1">
      <c r="A128" s="65" t="s">
        <v>105</v>
      </c>
      <c r="B128" s="82" t="s">
        <v>87</v>
      </c>
      <c r="C128" s="66" t="s">
        <v>75</v>
      </c>
      <c r="D128" s="66" t="s">
        <v>71</v>
      </c>
      <c r="E128" s="66" t="s">
        <v>177</v>
      </c>
      <c r="F128" s="66" t="s">
        <v>104</v>
      </c>
      <c r="G128" s="67">
        <v>244100</v>
      </c>
      <c r="H128" s="67">
        <v>236600</v>
      </c>
      <c r="I128" s="68">
        <v>236600</v>
      </c>
    </row>
    <row r="129" spans="1:9" customFormat="1" ht="15" customHeight="1">
      <c r="A129" s="75" t="s">
        <v>103</v>
      </c>
      <c r="B129" s="80" t="s">
        <v>87</v>
      </c>
      <c r="C129" s="76" t="s">
        <v>77</v>
      </c>
      <c r="D129" s="76"/>
      <c r="E129" s="76"/>
      <c r="F129" s="76"/>
      <c r="G129" s="77">
        <v>14325625</v>
      </c>
      <c r="H129" s="77">
        <v>1978000</v>
      </c>
      <c r="I129" s="78">
        <v>1470000</v>
      </c>
    </row>
    <row r="130" spans="1:9" customFormat="1" ht="15" customHeight="1">
      <c r="A130" s="75" t="s">
        <v>68</v>
      </c>
      <c r="B130" s="80" t="s">
        <v>87</v>
      </c>
      <c r="C130" s="76" t="s">
        <v>77</v>
      </c>
      <c r="D130" s="76" t="s">
        <v>72</v>
      </c>
      <c r="E130" s="76"/>
      <c r="F130" s="76"/>
      <c r="G130" s="77">
        <v>14325625</v>
      </c>
      <c r="H130" s="77">
        <v>1978000</v>
      </c>
      <c r="I130" s="78">
        <v>1470000</v>
      </c>
    </row>
    <row r="131" spans="1:9" customFormat="1" ht="34.5" customHeight="1">
      <c r="A131" s="75" t="s">
        <v>102</v>
      </c>
      <c r="B131" s="80" t="s">
        <v>87</v>
      </c>
      <c r="C131" s="76" t="s">
        <v>77</v>
      </c>
      <c r="D131" s="76" t="s">
        <v>72</v>
      </c>
      <c r="E131" s="81" t="s">
        <v>178</v>
      </c>
      <c r="F131" s="76"/>
      <c r="G131" s="77">
        <v>14325625</v>
      </c>
      <c r="H131" s="77">
        <v>1978000</v>
      </c>
      <c r="I131" s="78">
        <v>1470000</v>
      </c>
    </row>
    <row r="132" spans="1:9" customFormat="1" ht="23.25" customHeight="1">
      <c r="A132" s="75" t="s">
        <v>101</v>
      </c>
      <c r="B132" s="80" t="s">
        <v>87</v>
      </c>
      <c r="C132" s="76" t="s">
        <v>77</v>
      </c>
      <c r="D132" s="76" t="s">
        <v>72</v>
      </c>
      <c r="E132" s="76" t="s">
        <v>179</v>
      </c>
      <c r="F132" s="76"/>
      <c r="G132" s="77">
        <v>11325625</v>
      </c>
      <c r="H132" s="77">
        <v>1978000</v>
      </c>
      <c r="I132" s="78">
        <v>1470000</v>
      </c>
    </row>
    <row r="133" spans="1:9" customFormat="1" ht="57" customHeight="1">
      <c r="A133" s="65" t="s">
        <v>9</v>
      </c>
      <c r="B133" s="82" t="s">
        <v>87</v>
      </c>
      <c r="C133" s="66" t="s">
        <v>77</v>
      </c>
      <c r="D133" s="66" t="s">
        <v>72</v>
      </c>
      <c r="E133" s="66" t="s">
        <v>179</v>
      </c>
      <c r="F133" s="66" t="s">
        <v>97</v>
      </c>
      <c r="G133" s="67">
        <v>884700</v>
      </c>
      <c r="H133" s="67">
        <v>1250000</v>
      </c>
      <c r="I133" s="68">
        <v>750000</v>
      </c>
    </row>
    <row r="134" spans="1:9" customFormat="1" ht="23.25" customHeight="1">
      <c r="A134" s="65" t="s">
        <v>25</v>
      </c>
      <c r="B134" s="82" t="s">
        <v>87</v>
      </c>
      <c r="C134" s="66" t="s">
        <v>77</v>
      </c>
      <c r="D134" s="66" t="s">
        <v>72</v>
      </c>
      <c r="E134" s="66" t="s">
        <v>179</v>
      </c>
      <c r="F134" s="66" t="s">
        <v>73</v>
      </c>
      <c r="G134" s="67">
        <v>884700</v>
      </c>
      <c r="H134" s="67">
        <v>1250000</v>
      </c>
      <c r="I134" s="68">
        <v>750000</v>
      </c>
    </row>
    <row r="135" spans="1:9" customFormat="1" ht="23.25" customHeight="1">
      <c r="A135" s="65" t="s">
        <v>69</v>
      </c>
      <c r="B135" s="82" t="s">
        <v>87</v>
      </c>
      <c r="C135" s="66" t="s">
        <v>77</v>
      </c>
      <c r="D135" s="66" t="s">
        <v>72</v>
      </c>
      <c r="E135" s="66" t="s">
        <v>179</v>
      </c>
      <c r="F135" s="66" t="s">
        <v>100</v>
      </c>
      <c r="G135" s="67">
        <v>10420925</v>
      </c>
      <c r="H135" s="67">
        <v>708000</v>
      </c>
      <c r="I135" s="68">
        <v>700000</v>
      </c>
    </row>
    <row r="136" spans="1:9" customFormat="1" ht="34.5" customHeight="1">
      <c r="A136" s="65" t="s">
        <v>11</v>
      </c>
      <c r="B136" s="82" t="s">
        <v>87</v>
      </c>
      <c r="C136" s="66" t="s">
        <v>77</v>
      </c>
      <c r="D136" s="66" t="s">
        <v>72</v>
      </c>
      <c r="E136" s="66" t="s">
        <v>179</v>
      </c>
      <c r="F136" s="66" t="s">
        <v>99</v>
      </c>
      <c r="G136" s="67">
        <v>10420925</v>
      </c>
      <c r="H136" s="67">
        <v>708000</v>
      </c>
      <c r="I136" s="68">
        <v>700000</v>
      </c>
    </row>
    <row r="137" spans="1:9" customFormat="1" ht="15" customHeight="1">
      <c r="A137" s="65" t="s">
        <v>12</v>
      </c>
      <c r="B137" s="82" t="s">
        <v>87</v>
      </c>
      <c r="C137" s="66" t="s">
        <v>77</v>
      </c>
      <c r="D137" s="66" t="s">
        <v>72</v>
      </c>
      <c r="E137" s="66" t="s">
        <v>179</v>
      </c>
      <c r="F137" s="66" t="s">
        <v>82</v>
      </c>
      <c r="G137" s="67">
        <v>20000</v>
      </c>
      <c r="H137" s="67">
        <v>20000</v>
      </c>
      <c r="I137" s="68">
        <v>20000</v>
      </c>
    </row>
    <row r="138" spans="1:9" customFormat="1" ht="15" customHeight="1">
      <c r="A138" s="65" t="s">
        <v>70</v>
      </c>
      <c r="B138" s="82" t="s">
        <v>87</v>
      </c>
      <c r="C138" s="66" t="s">
        <v>77</v>
      </c>
      <c r="D138" s="66" t="s">
        <v>72</v>
      </c>
      <c r="E138" s="66" t="s">
        <v>179</v>
      </c>
      <c r="F138" s="66" t="s">
        <v>98</v>
      </c>
      <c r="G138" s="67">
        <v>20000</v>
      </c>
      <c r="H138" s="67">
        <v>20000</v>
      </c>
      <c r="I138" s="68">
        <v>20000</v>
      </c>
    </row>
    <row r="139" spans="1:9" customFormat="1" ht="23.25" customHeight="1">
      <c r="A139" s="75" t="s">
        <v>66</v>
      </c>
      <c r="B139" s="80" t="s">
        <v>87</v>
      </c>
      <c r="C139" s="76" t="s">
        <v>77</v>
      </c>
      <c r="D139" s="76" t="s">
        <v>72</v>
      </c>
      <c r="E139" s="76" t="s">
        <v>180</v>
      </c>
      <c r="F139" s="76"/>
      <c r="G139" s="77">
        <v>3000000</v>
      </c>
      <c r="H139" s="77">
        <v>0</v>
      </c>
      <c r="I139" s="78">
        <v>0</v>
      </c>
    </row>
    <row r="140" spans="1:9" customFormat="1" ht="57" customHeight="1">
      <c r="A140" s="65" t="s">
        <v>9</v>
      </c>
      <c r="B140" s="82" t="s">
        <v>87</v>
      </c>
      <c r="C140" s="66" t="s">
        <v>77</v>
      </c>
      <c r="D140" s="66" t="s">
        <v>72</v>
      </c>
      <c r="E140" s="66" t="s">
        <v>180</v>
      </c>
      <c r="F140" s="66" t="s">
        <v>97</v>
      </c>
      <c r="G140" s="67">
        <v>3000000</v>
      </c>
      <c r="H140" s="67">
        <v>0</v>
      </c>
      <c r="I140" s="68">
        <v>0</v>
      </c>
    </row>
    <row r="141" spans="1:9" customFormat="1" ht="23.25" customHeight="1">
      <c r="A141" s="65" t="s">
        <v>25</v>
      </c>
      <c r="B141" s="82" t="s">
        <v>87</v>
      </c>
      <c r="C141" s="66" t="s">
        <v>77</v>
      </c>
      <c r="D141" s="66" t="s">
        <v>72</v>
      </c>
      <c r="E141" s="66" t="s">
        <v>180</v>
      </c>
      <c r="F141" s="66" t="s">
        <v>73</v>
      </c>
      <c r="G141" s="67">
        <v>3000000</v>
      </c>
      <c r="H141" s="67">
        <v>0</v>
      </c>
      <c r="I141" s="68">
        <v>0</v>
      </c>
    </row>
    <row r="142" spans="1:9" customFormat="1" ht="15" customHeight="1">
      <c r="A142" s="75" t="s">
        <v>96</v>
      </c>
      <c r="B142" s="80" t="s">
        <v>87</v>
      </c>
      <c r="C142" s="76" t="s">
        <v>94</v>
      </c>
      <c r="D142" s="76"/>
      <c r="E142" s="76"/>
      <c r="F142" s="76"/>
      <c r="G142" s="77">
        <v>0</v>
      </c>
      <c r="H142" s="77">
        <v>291700</v>
      </c>
      <c r="I142" s="78">
        <v>622900</v>
      </c>
    </row>
    <row r="143" spans="1:9" customFormat="1" ht="15" customHeight="1">
      <c r="A143" s="75" t="s">
        <v>95</v>
      </c>
      <c r="B143" s="80" t="s">
        <v>87</v>
      </c>
      <c r="C143" s="76" t="s">
        <v>94</v>
      </c>
      <c r="D143" s="76" t="s">
        <v>94</v>
      </c>
      <c r="E143" s="76"/>
      <c r="F143" s="76"/>
      <c r="G143" s="77">
        <v>0</v>
      </c>
      <c r="H143" s="77">
        <v>291700</v>
      </c>
      <c r="I143" s="78">
        <v>622900</v>
      </c>
    </row>
    <row r="144" spans="1:9" customFormat="1" ht="15" customHeight="1">
      <c r="A144" s="75" t="s">
        <v>7</v>
      </c>
      <c r="B144" s="80" t="s">
        <v>87</v>
      </c>
      <c r="C144" s="76" t="s">
        <v>94</v>
      </c>
      <c r="D144" s="76" t="s">
        <v>94</v>
      </c>
      <c r="E144" s="81" t="s">
        <v>145</v>
      </c>
      <c r="F144" s="76"/>
      <c r="G144" s="77">
        <v>0</v>
      </c>
      <c r="H144" s="77">
        <v>291700</v>
      </c>
      <c r="I144" s="78">
        <v>622900</v>
      </c>
    </row>
    <row r="145" spans="1:9" customFormat="1" ht="15" customHeight="1">
      <c r="A145" s="75" t="s">
        <v>95</v>
      </c>
      <c r="B145" s="80" t="s">
        <v>87</v>
      </c>
      <c r="C145" s="76" t="s">
        <v>94</v>
      </c>
      <c r="D145" s="76" t="s">
        <v>94</v>
      </c>
      <c r="E145" s="76" t="s">
        <v>181</v>
      </c>
      <c r="F145" s="76"/>
      <c r="G145" s="77">
        <v>0</v>
      </c>
      <c r="H145" s="77">
        <v>291700</v>
      </c>
      <c r="I145" s="78">
        <v>622900</v>
      </c>
    </row>
    <row r="146" spans="1:9" customFormat="1" ht="15" customHeight="1">
      <c r="A146" s="65" t="s">
        <v>95</v>
      </c>
      <c r="B146" s="82" t="s">
        <v>87</v>
      </c>
      <c r="C146" s="66" t="s">
        <v>94</v>
      </c>
      <c r="D146" s="66" t="s">
        <v>94</v>
      </c>
      <c r="E146" s="66" t="s">
        <v>181</v>
      </c>
      <c r="F146" s="66" t="s">
        <v>86</v>
      </c>
      <c r="G146" s="67">
        <v>0</v>
      </c>
      <c r="H146" s="67">
        <v>291700</v>
      </c>
      <c r="I146" s="68">
        <v>622900</v>
      </c>
    </row>
    <row r="147" spans="1:9" customFormat="1" ht="15" customHeight="1" thickBot="1">
      <c r="A147" s="65" t="s">
        <v>95</v>
      </c>
      <c r="B147" s="82" t="s">
        <v>87</v>
      </c>
      <c r="C147" s="66" t="s">
        <v>94</v>
      </c>
      <c r="D147" s="66" t="s">
        <v>94</v>
      </c>
      <c r="E147" s="66" t="s">
        <v>181</v>
      </c>
      <c r="F147" s="66" t="s">
        <v>85</v>
      </c>
      <c r="G147" s="67">
        <v>0</v>
      </c>
      <c r="H147" s="67">
        <v>291700</v>
      </c>
      <c r="I147" s="68">
        <v>622900</v>
      </c>
    </row>
    <row r="148" spans="1:9" customFormat="1" ht="13.5" customHeight="1" thickBot="1">
      <c r="A148" s="95" t="s">
        <v>29</v>
      </c>
      <c r="B148" s="95"/>
      <c r="C148" s="95"/>
      <c r="D148" s="95"/>
      <c r="E148" s="95"/>
      <c r="F148" s="95"/>
      <c r="G148" s="69">
        <v>83201579.299999997</v>
      </c>
      <c r="H148" s="69">
        <v>12125320</v>
      </c>
      <c r="I148" s="70">
        <v>12961100</v>
      </c>
    </row>
  </sheetData>
  <mergeCells count="10">
    <mergeCell ref="A148:F148"/>
    <mergeCell ref="F2:I2"/>
    <mergeCell ref="A4:I4"/>
    <mergeCell ref="A6:I6"/>
    <mergeCell ref="A7:A8"/>
    <mergeCell ref="B7:B8"/>
    <mergeCell ref="C7:C8"/>
    <mergeCell ref="D7:D8"/>
    <mergeCell ref="E7:E8"/>
    <mergeCell ref="F7:F8"/>
  </mergeCells>
  <pageMargins left="0.78740157480314965" right="0" top="0" bottom="0" header="0.31496062992125984" footer="0.31496062992125984"/>
  <pageSetup paperSize="9" scale="6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9"/>
  <sheetViews>
    <sheetView topLeftCell="A10" zoomScale="90" zoomScaleNormal="90" workbookViewId="0">
      <selection activeCell="C16" sqref="C16"/>
    </sheetView>
  </sheetViews>
  <sheetFormatPr defaultRowHeight="12.75"/>
  <cols>
    <col min="1" max="1" width="24.5703125" style="1" customWidth="1"/>
    <col min="2" max="2" width="49.28515625" style="1" customWidth="1"/>
    <col min="3" max="3" width="18.42578125" style="1" customWidth="1"/>
    <col min="4" max="4" width="16.85546875" style="1" customWidth="1"/>
    <col min="5" max="5" width="17.140625" style="1" customWidth="1"/>
    <col min="6" max="258" width="9.140625" style="1"/>
    <col min="259" max="259" width="21.28515625" style="1" customWidth="1"/>
    <col min="260" max="260" width="49.28515625" style="1" customWidth="1"/>
    <col min="261" max="261" width="10.5703125" style="1" customWidth="1"/>
    <col min="262" max="514" width="9.140625" style="1"/>
    <col min="515" max="515" width="21.28515625" style="1" customWidth="1"/>
    <col min="516" max="516" width="49.28515625" style="1" customWidth="1"/>
    <col min="517" max="517" width="10.5703125" style="1" customWidth="1"/>
    <col min="518" max="770" width="9.140625" style="1"/>
    <col min="771" max="771" width="21.28515625" style="1" customWidth="1"/>
    <col min="772" max="772" width="49.28515625" style="1" customWidth="1"/>
    <col min="773" max="773" width="10.5703125" style="1" customWidth="1"/>
    <col min="774" max="1026" width="9.140625" style="1"/>
    <col min="1027" max="1027" width="21.28515625" style="1" customWidth="1"/>
    <col min="1028" max="1028" width="49.28515625" style="1" customWidth="1"/>
    <col min="1029" max="1029" width="10.5703125" style="1" customWidth="1"/>
    <col min="1030" max="1282" width="9.140625" style="1"/>
    <col min="1283" max="1283" width="21.28515625" style="1" customWidth="1"/>
    <col min="1284" max="1284" width="49.28515625" style="1" customWidth="1"/>
    <col min="1285" max="1285" width="10.5703125" style="1" customWidth="1"/>
    <col min="1286" max="1538" width="9.140625" style="1"/>
    <col min="1539" max="1539" width="21.28515625" style="1" customWidth="1"/>
    <col min="1540" max="1540" width="49.28515625" style="1" customWidth="1"/>
    <col min="1541" max="1541" width="10.5703125" style="1" customWidth="1"/>
    <col min="1542" max="1794" width="9.140625" style="1"/>
    <col min="1795" max="1795" width="21.28515625" style="1" customWidth="1"/>
    <col min="1796" max="1796" width="49.28515625" style="1" customWidth="1"/>
    <col min="1797" max="1797" width="10.5703125" style="1" customWidth="1"/>
    <col min="1798" max="2050" width="9.140625" style="1"/>
    <col min="2051" max="2051" width="21.28515625" style="1" customWidth="1"/>
    <col min="2052" max="2052" width="49.28515625" style="1" customWidth="1"/>
    <col min="2053" max="2053" width="10.5703125" style="1" customWidth="1"/>
    <col min="2054" max="2306" width="9.140625" style="1"/>
    <col min="2307" max="2307" width="21.28515625" style="1" customWidth="1"/>
    <col min="2308" max="2308" width="49.28515625" style="1" customWidth="1"/>
    <col min="2309" max="2309" width="10.5703125" style="1" customWidth="1"/>
    <col min="2310" max="2562" width="9.140625" style="1"/>
    <col min="2563" max="2563" width="21.28515625" style="1" customWidth="1"/>
    <col min="2564" max="2564" width="49.28515625" style="1" customWidth="1"/>
    <col min="2565" max="2565" width="10.5703125" style="1" customWidth="1"/>
    <col min="2566" max="2818" width="9.140625" style="1"/>
    <col min="2819" max="2819" width="21.28515625" style="1" customWidth="1"/>
    <col min="2820" max="2820" width="49.28515625" style="1" customWidth="1"/>
    <col min="2821" max="2821" width="10.5703125" style="1" customWidth="1"/>
    <col min="2822" max="3074" width="9.140625" style="1"/>
    <col min="3075" max="3075" width="21.28515625" style="1" customWidth="1"/>
    <col min="3076" max="3076" width="49.28515625" style="1" customWidth="1"/>
    <col min="3077" max="3077" width="10.5703125" style="1" customWidth="1"/>
    <col min="3078" max="3330" width="9.140625" style="1"/>
    <col min="3331" max="3331" width="21.28515625" style="1" customWidth="1"/>
    <col min="3332" max="3332" width="49.28515625" style="1" customWidth="1"/>
    <col min="3333" max="3333" width="10.5703125" style="1" customWidth="1"/>
    <col min="3334" max="3586" width="9.140625" style="1"/>
    <col min="3587" max="3587" width="21.28515625" style="1" customWidth="1"/>
    <col min="3588" max="3588" width="49.28515625" style="1" customWidth="1"/>
    <col min="3589" max="3589" width="10.5703125" style="1" customWidth="1"/>
    <col min="3590" max="3842" width="9.140625" style="1"/>
    <col min="3843" max="3843" width="21.28515625" style="1" customWidth="1"/>
    <col min="3844" max="3844" width="49.28515625" style="1" customWidth="1"/>
    <col min="3845" max="3845" width="10.5703125" style="1" customWidth="1"/>
    <col min="3846" max="4098" width="9.140625" style="1"/>
    <col min="4099" max="4099" width="21.28515625" style="1" customWidth="1"/>
    <col min="4100" max="4100" width="49.28515625" style="1" customWidth="1"/>
    <col min="4101" max="4101" width="10.5703125" style="1" customWidth="1"/>
    <col min="4102" max="4354" width="9.140625" style="1"/>
    <col min="4355" max="4355" width="21.28515625" style="1" customWidth="1"/>
    <col min="4356" max="4356" width="49.28515625" style="1" customWidth="1"/>
    <col min="4357" max="4357" width="10.5703125" style="1" customWidth="1"/>
    <col min="4358" max="4610" width="9.140625" style="1"/>
    <col min="4611" max="4611" width="21.28515625" style="1" customWidth="1"/>
    <col min="4612" max="4612" width="49.28515625" style="1" customWidth="1"/>
    <col min="4613" max="4613" width="10.5703125" style="1" customWidth="1"/>
    <col min="4614" max="4866" width="9.140625" style="1"/>
    <col min="4867" max="4867" width="21.28515625" style="1" customWidth="1"/>
    <col min="4868" max="4868" width="49.28515625" style="1" customWidth="1"/>
    <col min="4869" max="4869" width="10.5703125" style="1" customWidth="1"/>
    <col min="4870" max="5122" width="9.140625" style="1"/>
    <col min="5123" max="5123" width="21.28515625" style="1" customWidth="1"/>
    <col min="5124" max="5124" width="49.28515625" style="1" customWidth="1"/>
    <col min="5125" max="5125" width="10.5703125" style="1" customWidth="1"/>
    <col min="5126" max="5378" width="9.140625" style="1"/>
    <col min="5379" max="5379" width="21.28515625" style="1" customWidth="1"/>
    <col min="5380" max="5380" width="49.28515625" style="1" customWidth="1"/>
    <col min="5381" max="5381" width="10.5703125" style="1" customWidth="1"/>
    <col min="5382" max="5634" width="9.140625" style="1"/>
    <col min="5635" max="5635" width="21.28515625" style="1" customWidth="1"/>
    <col min="5636" max="5636" width="49.28515625" style="1" customWidth="1"/>
    <col min="5637" max="5637" width="10.5703125" style="1" customWidth="1"/>
    <col min="5638" max="5890" width="9.140625" style="1"/>
    <col min="5891" max="5891" width="21.28515625" style="1" customWidth="1"/>
    <col min="5892" max="5892" width="49.28515625" style="1" customWidth="1"/>
    <col min="5893" max="5893" width="10.5703125" style="1" customWidth="1"/>
    <col min="5894" max="6146" width="9.140625" style="1"/>
    <col min="6147" max="6147" width="21.28515625" style="1" customWidth="1"/>
    <col min="6148" max="6148" width="49.28515625" style="1" customWidth="1"/>
    <col min="6149" max="6149" width="10.5703125" style="1" customWidth="1"/>
    <col min="6150" max="6402" width="9.140625" style="1"/>
    <col min="6403" max="6403" width="21.28515625" style="1" customWidth="1"/>
    <col min="6404" max="6404" width="49.28515625" style="1" customWidth="1"/>
    <col min="6405" max="6405" width="10.5703125" style="1" customWidth="1"/>
    <col min="6406" max="6658" width="9.140625" style="1"/>
    <col min="6659" max="6659" width="21.28515625" style="1" customWidth="1"/>
    <col min="6660" max="6660" width="49.28515625" style="1" customWidth="1"/>
    <col min="6661" max="6661" width="10.5703125" style="1" customWidth="1"/>
    <col min="6662" max="6914" width="9.140625" style="1"/>
    <col min="6915" max="6915" width="21.28515625" style="1" customWidth="1"/>
    <col min="6916" max="6916" width="49.28515625" style="1" customWidth="1"/>
    <col min="6917" max="6917" width="10.5703125" style="1" customWidth="1"/>
    <col min="6918" max="7170" width="9.140625" style="1"/>
    <col min="7171" max="7171" width="21.28515625" style="1" customWidth="1"/>
    <col min="7172" max="7172" width="49.28515625" style="1" customWidth="1"/>
    <col min="7173" max="7173" width="10.5703125" style="1" customWidth="1"/>
    <col min="7174" max="7426" width="9.140625" style="1"/>
    <col min="7427" max="7427" width="21.28515625" style="1" customWidth="1"/>
    <col min="7428" max="7428" width="49.28515625" style="1" customWidth="1"/>
    <col min="7429" max="7429" width="10.5703125" style="1" customWidth="1"/>
    <col min="7430" max="7682" width="9.140625" style="1"/>
    <col min="7683" max="7683" width="21.28515625" style="1" customWidth="1"/>
    <col min="7684" max="7684" width="49.28515625" style="1" customWidth="1"/>
    <col min="7685" max="7685" width="10.5703125" style="1" customWidth="1"/>
    <col min="7686" max="7938" width="9.140625" style="1"/>
    <col min="7939" max="7939" width="21.28515625" style="1" customWidth="1"/>
    <col min="7940" max="7940" width="49.28515625" style="1" customWidth="1"/>
    <col min="7941" max="7941" width="10.5703125" style="1" customWidth="1"/>
    <col min="7942" max="8194" width="9.140625" style="1"/>
    <col min="8195" max="8195" width="21.28515625" style="1" customWidth="1"/>
    <col min="8196" max="8196" width="49.28515625" style="1" customWidth="1"/>
    <col min="8197" max="8197" width="10.5703125" style="1" customWidth="1"/>
    <col min="8198" max="8450" width="9.140625" style="1"/>
    <col min="8451" max="8451" width="21.28515625" style="1" customWidth="1"/>
    <col min="8452" max="8452" width="49.28515625" style="1" customWidth="1"/>
    <col min="8453" max="8453" width="10.5703125" style="1" customWidth="1"/>
    <col min="8454" max="8706" width="9.140625" style="1"/>
    <col min="8707" max="8707" width="21.28515625" style="1" customWidth="1"/>
    <col min="8708" max="8708" width="49.28515625" style="1" customWidth="1"/>
    <col min="8709" max="8709" width="10.5703125" style="1" customWidth="1"/>
    <col min="8710" max="8962" width="9.140625" style="1"/>
    <col min="8963" max="8963" width="21.28515625" style="1" customWidth="1"/>
    <col min="8964" max="8964" width="49.28515625" style="1" customWidth="1"/>
    <col min="8965" max="8965" width="10.5703125" style="1" customWidth="1"/>
    <col min="8966" max="9218" width="9.140625" style="1"/>
    <col min="9219" max="9219" width="21.28515625" style="1" customWidth="1"/>
    <col min="9220" max="9220" width="49.28515625" style="1" customWidth="1"/>
    <col min="9221" max="9221" width="10.5703125" style="1" customWidth="1"/>
    <col min="9222" max="9474" width="9.140625" style="1"/>
    <col min="9475" max="9475" width="21.28515625" style="1" customWidth="1"/>
    <col min="9476" max="9476" width="49.28515625" style="1" customWidth="1"/>
    <col min="9477" max="9477" width="10.5703125" style="1" customWidth="1"/>
    <col min="9478" max="9730" width="9.140625" style="1"/>
    <col min="9731" max="9731" width="21.28515625" style="1" customWidth="1"/>
    <col min="9732" max="9732" width="49.28515625" style="1" customWidth="1"/>
    <col min="9733" max="9733" width="10.5703125" style="1" customWidth="1"/>
    <col min="9734" max="9986" width="9.140625" style="1"/>
    <col min="9987" max="9987" width="21.28515625" style="1" customWidth="1"/>
    <col min="9988" max="9988" width="49.28515625" style="1" customWidth="1"/>
    <col min="9989" max="9989" width="10.5703125" style="1" customWidth="1"/>
    <col min="9990" max="10242" width="9.140625" style="1"/>
    <col min="10243" max="10243" width="21.28515625" style="1" customWidth="1"/>
    <col min="10244" max="10244" width="49.28515625" style="1" customWidth="1"/>
    <col min="10245" max="10245" width="10.5703125" style="1" customWidth="1"/>
    <col min="10246" max="10498" width="9.140625" style="1"/>
    <col min="10499" max="10499" width="21.28515625" style="1" customWidth="1"/>
    <col min="10500" max="10500" width="49.28515625" style="1" customWidth="1"/>
    <col min="10501" max="10501" width="10.5703125" style="1" customWidth="1"/>
    <col min="10502" max="10754" width="9.140625" style="1"/>
    <col min="10755" max="10755" width="21.28515625" style="1" customWidth="1"/>
    <col min="10756" max="10756" width="49.28515625" style="1" customWidth="1"/>
    <col min="10757" max="10757" width="10.5703125" style="1" customWidth="1"/>
    <col min="10758" max="11010" width="9.140625" style="1"/>
    <col min="11011" max="11011" width="21.28515625" style="1" customWidth="1"/>
    <col min="11012" max="11012" width="49.28515625" style="1" customWidth="1"/>
    <col min="11013" max="11013" width="10.5703125" style="1" customWidth="1"/>
    <col min="11014" max="11266" width="9.140625" style="1"/>
    <col min="11267" max="11267" width="21.28515625" style="1" customWidth="1"/>
    <col min="11268" max="11268" width="49.28515625" style="1" customWidth="1"/>
    <col min="11269" max="11269" width="10.5703125" style="1" customWidth="1"/>
    <col min="11270" max="11522" width="9.140625" style="1"/>
    <col min="11523" max="11523" width="21.28515625" style="1" customWidth="1"/>
    <col min="11524" max="11524" width="49.28515625" style="1" customWidth="1"/>
    <col min="11525" max="11525" width="10.5703125" style="1" customWidth="1"/>
    <col min="11526" max="11778" width="9.140625" style="1"/>
    <col min="11779" max="11779" width="21.28515625" style="1" customWidth="1"/>
    <col min="11780" max="11780" width="49.28515625" style="1" customWidth="1"/>
    <col min="11781" max="11781" width="10.5703125" style="1" customWidth="1"/>
    <col min="11782" max="12034" width="9.140625" style="1"/>
    <col min="12035" max="12035" width="21.28515625" style="1" customWidth="1"/>
    <col min="12036" max="12036" width="49.28515625" style="1" customWidth="1"/>
    <col min="12037" max="12037" width="10.5703125" style="1" customWidth="1"/>
    <col min="12038" max="12290" width="9.140625" style="1"/>
    <col min="12291" max="12291" width="21.28515625" style="1" customWidth="1"/>
    <col min="12292" max="12292" width="49.28515625" style="1" customWidth="1"/>
    <col min="12293" max="12293" width="10.5703125" style="1" customWidth="1"/>
    <col min="12294" max="12546" width="9.140625" style="1"/>
    <col min="12547" max="12547" width="21.28515625" style="1" customWidth="1"/>
    <col min="12548" max="12548" width="49.28515625" style="1" customWidth="1"/>
    <col min="12549" max="12549" width="10.5703125" style="1" customWidth="1"/>
    <col min="12550" max="12802" width="9.140625" style="1"/>
    <col min="12803" max="12803" width="21.28515625" style="1" customWidth="1"/>
    <col min="12804" max="12804" width="49.28515625" style="1" customWidth="1"/>
    <col min="12805" max="12805" width="10.5703125" style="1" customWidth="1"/>
    <col min="12806" max="13058" width="9.140625" style="1"/>
    <col min="13059" max="13059" width="21.28515625" style="1" customWidth="1"/>
    <col min="13060" max="13060" width="49.28515625" style="1" customWidth="1"/>
    <col min="13061" max="13061" width="10.5703125" style="1" customWidth="1"/>
    <col min="13062" max="13314" width="9.140625" style="1"/>
    <col min="13315" max="13315" width="21.28515625" style="1" customWidth="1"/>
    <col min="13316" max="13316" width="49.28515625" style="1" customWidth="1"/>
    <col min="13317" max="13317" width="10.5703125" style="1" customWidth="1"/>
    <col min="13318" max="13570" width="9.140625" style="1"/>
    <col min="13571" max="13571" width="21.28515625" style="1" customWidth="1"/>
    <col min="13572" max="13572" width="49.28515625" style="1" customWidth="1"/>
    <col min="13573" max="13573" width="10.5703125" style="1" customWidth="1"/>
    <col min="13574" max="13826" width="9.140625" style="1"/>
    <col min="13827" max="13827" width="21.28515625" style="1" customWidth="1"/>
    <col min="13828" max="13828" width="49.28515625" style="1" customWidth="1"/>
    <col min="13829" max="13829" width="10.5703125" style="1" customWidth="1"/>
    <col min="13830" max="14082" width="9.140625" style="1"/>
    <col min="14083" max="14083" width="21.28515625" style="1" customWidth="1"/>
    <col min="14084" max="14084" width="49.28515625" style="1" customWidth="1"/>
    <col min="14085" max="14085" width="10.5703125" style="1" customWidth="1"/>
    <col min="14086" max="14338" width="9.140625" style="1"/>
    <col min="14339" max="14339" width="21.28515625" style="1" customWidth="1"/>
    <col min="14340" max="14340" width="49.28515625" style="1" customWidth="1"/>
    <col min="14341" max="14341" width="10.5703125" style="1" customWidth="1"/>
    <col min="14342" max="14594" width="9.140625" style="1"/>
    <col min="14595" max="14595" width="21.28515625" style="1" customWidth="1"/>
    <col min="14596" max="14596" width="49.28515625" style="1" customWidth="1"/>
    <col min="14597" max="14597" width="10.5703125" style="1" customWidth="1"/>
    <col min="14598" max="14850" width="9.140625" style="1"/>
    <col min="14851" max="14851" width="21.28515625" style="1" customWidth="1"/>
    <col min="14852" max="14852" width="49.28515625" style="1" customWidth="1"/>
    <col min="14853" max="14853" width="10.5703125" style="1" customWidth="1"/>
    <col min="14854" max="15106" width="9.140625" style="1"/>
    <col min="15107" max="15107" width="21.28515625" style="1" customWidth="1"/>
    <col min="15108" max="15108" width="49.28515625" style="1" customWidth="1"/>
    <col min="15109" max="15109" width="10.5703125" style="1" customWidth="1"/>
    <col min="15110" max="15362" width="9.140625" style="1"/>
    <col min="15363" max="15363" width="21.28515625" style="1" customWidth="1"/>
    <col min="15364" max="15364" width="49.28515625" style="1" customWidth="1"/>
    <col min="15365" max="15365" width="10.5703125" style="1" customWidth="1"/>
    <col min="15366" max="15618" width="9.140625" style="1"/>
    <col min="15619" max="15619" width="21.28515625" style="1" customWidth="1"/>
    <col min="15620" max="15620" width="49.28515625" style="1" customWidth="1"/>
    <col min="15621" max="15621" width="10.5703125" style="1" customWidth="1"/>
    <col min="15622" max="15874" width="9.140625" style="1"/>
    <col min="15875" max="15875" width="21.28515625" style="1" customWidth="1"/>
    <col min="15876" max="15876" width="49.28515625" style="1" customWidth="1"/>
    <col min="15877" max="15877" width="10.5703125" style="1" customWidth="1"/>
    <col min="15878" max="16130" width="9.140625" style="1"/>
    <col min="16131" max="16131" width="21.28515625" style="1" customWidth="1"/>
    <col min="16132" max="16132" width="49.28515625" style="1" customWidth="1"/>
    <col min="16133" max="16133" width="10.5703125" style="1" customWidth="1"/>
    <col min="16134" max="16384" width="9.140625" style="1"/>
  </cols>
  <sheetData>
    <row r="1" spans="1:10" ht="15" customHeight="1">
      <c r="B1" s="13"/>
      <c r="C1" s="104" t="s">
        <v>59</v>
      </c>
      <c r="D1" s="105"/>
      <c r="E1" s="105"/>
    </row>
    <row r="2" spans="1:10" ht="55.15" customHeight="1">
      <c r="B2" s="8"/>
      <c r="C2" s="102" t="s">
        <v>88</v>
      </c>
      <c r="D2" s="103"/>
      <c r="E2" s="103"/>
    </row>
    <row r="3" spans="1:10" ht="14.25" customHeight="1">
      <c r="A3" s="15"/>
      <c r="B3" s="108"/>
      <c r="C3" s="108"/>
      <c r="D3" s="108"/>
      <c r="E3" s="108"/>
    </row>
    <row r="4" spans="1:10" ht="32.25" customHeight="1">
      <c r="A4" s="109" t="s">
        <v>90</v>
      </c>
      <c r="B4" s="109"/>
      <c r="C4" s="109"/>
      <c r="D4" s="109"/>
      <c r="E4" s="109"/>
    </row>
    <row r="5" spans="1:10" ht="16.5" customHeight="1">
      <c r="A5" s="14"/>
      <c r="B5" s="14"/>
      <c r="C5" s="14"/>
      <c r="D5" s="14"/>
      <c r="E5" s="14"/>
    </row>
    <row r="6" spans="1:10" ht="15">
      <c r="A6" s="2"/>
      <c r="B6" s="2"/>
      <c r="C6" s="2"/>
      <c r="D6" s="2"/>
      <c r="E6" s="16" t="s">
        <v>53</v>
      </c>
    </row>
    <row r="7" spans="1:10" ht="38.25" customHeight="1">
      <c r="A7" s="110" t="s">
        <v>32</v>
      </c>
      <c r="B7" s="112" t="s">
        <v>57</v>
      </c>
      <c r="C7" s="114" t="s">
        <v>5</v>
      </c>
      <c r="D7" s="115"/>
      <c r="E7" s="116"/>
      <c r="J7" s="13"/>
    </row>
    <row r="8" spans="1:10" ht="40.5" customHeight="1">
      <c r="A8" s="111"/>
      <c r="B8" s="113"/>
      <c r="C8" s="9" t="s">
        <v>58</v>
      </c>
      <c r="D8" s="9" t="s">
        <v>65</v>
      </c>
      <c r="E8" s="9" t="s">
        <v>89</v>
      </c>
      <c r="J8" s="13"/>
    </row>
    <row r="9" spans="1:10" ht="30" customHeight="1">
      <c r="A9" s="3" t="s">
        <v>33</v>
      </c>
      <c r="B9" s="4" t="s">
        <v>55</v>
      </c>
      <c r="C9" s="10">
        <f>C19</f>
        <v>4249.3000000000029</v>
      </c>
      <c r="D9" s="10">
        <f>D19</f>
        <v>0</v>
      </c>
      <c r="E9" s="5">
        <f>E19</f>
        <v>0</v>
      </c>
      <c r="J9" s="7"/>
    </row>
    <row r="10" spans="1:10" ht="30" customHeight="1">
      <c r="A10" s="3" t="s">
        <v>34</v>
      </c>
      <c r="B10" s="4" t="s">
        <v>35</v>
      </c>
      <c r="C10" s="10">
        <f>C11+C15</f>
        <v>4249.3000000000029</v>
      </c>
      <c r="D10" s="10">
        <f>D11+D15</f>
        <v>0</v>
      </c>
      <c r="E10" s="5">
        <f>E11+E15</f>
        <v>0</v>
      </c>
    </row>
    <row r="11" spans="1:10" ht="30" customHeight="1">
      <c r="A11" s="3" t="s">
        <v>36</v>
      </c>
      <c r="B11" s="4" t="s">
        <v>37</v>
      </c>
      <c r="C11" s="10">
        <f t="shared" ref="C11:E13" si="0">C12</f>
        <v>-78952.3</v>
      </c>
      <c r="D11" s="10">
        <f t="shared" si="0"/>
        <v>-12125.3</v>
      </c>
      <c r="E11" s="5">
        <f t="shared" si="0"/>
        <v>-12961.1</v>
      </c>
    </row>
    <row r="12" spans="1:10" ht="30" customHeight="1">
      <c r="A12" s="3" t="s">
        <v>38</v>
      </c>
      <c r="B12" s="4" t="s">
        <v>39</v>
      </c>
      <c r="C12" s="10">
        <f t="shared" si="0"/>
        <v>-78952.3</v>
      </c>
      <c r="D12" s="10">
        <f t="shared" si="0"/>
        <v>-12125.3</v>
      </c>
      <c r="E12" s="5">
        <f t="shared" si="0"/>
        <v>-12961.1</v>
      </c>
    </row>
    <row r="13" spans="1:10" ht="30" customHeight="1">
      <c r="A13" s="3" t="s">
        <v>40</v>
      </c>
      <c r="B13" s="4" t="s">
        <v>41</v>
      </c>
      <c r="C13" s="10">
        <f t="shared" si="0"/>
        <v>-78952.3</v>
      </c>
      <c r="D13" s="10">
        <f t="shared" si="0"/>
        <v>-12125.3</v>
      </c>
      <c r="E13" s="5">
        <f t="shared" si="0"/>
        <v>-12961.1</v>
      </c>
    </row>
    <row r="14" spans="1:10" ht="30" customHeight="1">
      <c r="A14" s="3" t="s">
        <v>42</v>
      </c>
      <c r="B14" s="4" t="s">
        <v>43</v>
      </c>
      <c r="C14" s="12">
        <v>-78952.3</v>
      </c>
      <c r="D14" s="12">
        <v>-12125.3</v>
      </c>
      <c r="E14" s="12">
        <v>-12961.1</v>
      </c>
    </row>
    <row r="15" spans="1:10" ht="30" customHeight="1">
      <c r="A15" s="3" t="s">
        <v>44</v>
      </c>
      <c r="B15" s="4" t="s">
        <v>45</v>
      </c>
      <c r="C15" s="24">
        <f t="shared" ref="C15:E17" si="1">C16</f>
        <v>83201.600000000006</v>
      </c>
      <c r="D15" s="24">
        <f t="shared" si="1"/>
        <v>12125.3</v>
      </c>
      <c r="E15" s="24">
        <f t="shared" si="1"/>
        <v>12961.1</v>
      </c>
    </row>
    <row r="16" spans="1:10" ht="30" customHeight="1">
      <c r="A16" s="3" t="s">
        <v>46</v>
      </c>
      <c r="B16" s="4" t="s">
        <v>47</v>
      </c>
      <c r="C16" s="24">
        <f t="shared" si="1"/>
        <v>83201.600000000006</v>
      </c>
      <c r="D16" s="24">
        <f t="shared" si="1"/>
        <v>12125.3</v>
      </c>
      <c r="E16" s="24">
        <f t="shared" si="1"/>
        <v>12961.1</v>
      </c>
    </row>
    <row r="17" spans="1:5" ht="30" customHeight="1">
      <c r="A17" s="3" t="s">
        <v>48</v>
      </c>
      <c r="B17" s="4" t="s">
        <v>49</v>
      </c>
      <c r="C17" s="24">
        <f t="shared" si="1"/>
        <v>83201.600000000006</v>
      </c>
      <c r="D17" s="24">
        <f t="shared" si="1"/>
        <v>12125.3</v>
      </c>
      <c r="E17" s="24">
        <f t="shared" si="1"/>
        <v>12961.1</v>
      </c>
    </row>
    <row r="18" spans="1:5" ht="30" customHeight="1">
      <c r="A18" s="3" t="s">
        <v>50</v>
      </c>
      <c r="B18" s="4" t="s">
        <v>51</v>
      </c>
      <c r="C18" s="12">
        <v>83201.600000000006</v>
      </c>
      <c r="D18" s="12">
        <v>12125.3</v>
      </c>
      <c r="E18" s="12">
        <v>12961.1</v>
      </c>
    </row>
    <row r="19" spans="1:5" ht="30" customHeight="1">
      <c r="A19" s="106" t="s">
        <v>52</v>
      </c>
      <c r="B19" s="107"/>
      <c r="C19" s="11">
        <f>C10</f>
        <v>4249.3000000000029</v>
      </c>
      <c r="D19" s="11">
        <f>D10</f>
        <v>0</v>
      </c>
      <c r="E19" s="6">
        <f>E10</f>
        <v>0</v>
      </c>
    </row>
  </sheetData>
  <customSheetViews>
    <customSheetView guid="{8892A839-CCFA-4457-8583-018401DCCD66}" scale="90" fitToPage="1">
      <selection activeCell="G18" sqref="G18"/>
      <pageMargins left="0.78740157480314965" right="0.78740157480314965" top="0.39370078740157483" bottom="0.39370078740157483" header="0.51181102362204722" footer="0.51181102362204722"/>
      <printOptions horizontalCentered="1"/>
      <pageSetup paperSize="9" scale="77" orientation="portrait" r:id="rId1"/>
      <headerFooter alignWithMargins="0"/>
    </customSheetView>
  </customSheetViews>
  <mergeCells count="8">
    <mergeCell ref="C2:E2"/>
    <mergeCell ref="C1:E1"/>
    <mergeCell ref="A19:B19"/>
    <mergeCell ref="B3:E3"/>
    <mergeCell ref="A4:E4"/>
    <mergeCell ref="A7:A8"/>
    <mergeCell ref="B7:B8"/>
    <mergeCell ref="C7:E7"/>
  </mergeCells>
  <printOptions horizontalCentered="1"/>
  <pageMargins left="0.78740157480314965" right="0" top="0" bottom="0" header="0.51181102362204722" footer="0.51181102362204722"/>
  <pageSetup paperSize="9" scale="73" orientation="portrait" r:id="rId2"/>
  <headerFooter alignWithMargins="0"/>
  <ignoredErrors>
    <ignoredError sqref="E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Приложение 1</vt:lpstr>
      <vt:lpstr>Приложение 3</vt:lpstr>
      <vt:lpstr>Приложение 4</vt:lpstr>
      <vt:lpstr>Приложение 5</vt:lpstr>
      <vt:lpstr>Приложение 8</vt:lpstr>
      <vt:lpstr>'Приложение 1'!Заголовки_для_печати</vt:lpstr>
      <vt:lpstr>'Приложение 3'!Заголовки_для_печати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shabanova_ov</dc:creator>
  <cp:lastModifiedBy>buh</cp:lastModifiedBy>
  <cp:lastPrinted>2024-04-24T08:21:15Z</cp:lastPrinted>
  <dcterms:created xsi:type="dcterms:W3CDTF">2015-10-23T06:56:22Z</dcterms:created>
  <dcterms:modified xsi:type="dcterms:W3CDTF">2024-09-23T09:32:43Z</dcterms:modified>
</cp:coreProperties>
</file>